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or-lsvfs01\共有\04総務課\財政グループ\◆財政係◆\決算関係\08財政状況資料集\R2財政状況資料集\R4.9.6 令和２年度財政状況資料集の作成および提出について（２回目）\"/>
    </mc:Choice>
  </mc:AlternateContent>
  <bookViews>
    <workbookView xWindow="0" yWindow="0" windowWidth="15360" windowHeight="7635" firstSheet="14"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<sst xmlns="http://schemas.openxmlformats.org/spreadsheetml/2006/main" count="1110" uniqueCount="615">
  <si>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</si>
  <si>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</si>
  <si>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</si>
  <si>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</si>
  <si>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</si>
  <si>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</si>
  <si>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</si>
  <si>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</si>
  <si>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</si>
  <si>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</si>
  <si>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</si>
  <si>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</si>
  <si>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</si>
  <si>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</si>
  <si>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</si>
  <si>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</si>
  <si>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</si>
  <si>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</si>
  <si>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</si>
  <si>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</si>
  <si>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</si>
  <si>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</si>
  <si>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</si>
  <si>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</si>
  <si>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</si>
  <si>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</si>
  <si>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</si>
  <si>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</si>
  <si>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</si>
  <si>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</si>
  <si>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</si>
  <si>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</si>
  <si>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</si>
  <si>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</si>
  <si>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</si>
  <si>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</si>
  <si>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</si>
  <si>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</si>
  <si>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</si>
  <si>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</si>
  <si>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</si>
  <si>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</si>
  <si>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</si>
  <si>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</si>
  <si>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</si>
  <si>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</si>
  <si>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</si>
  <si>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</si>
  <si>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</si>
  <si>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</si>
  <si>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</si>
  <si>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</si>
  <si>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</si>
  <si>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</si>
  <si>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</si>
  <si>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</si>
  <si>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</si>
  <si>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</si>
  <si>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</si>
  <si>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</si>
  <si>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</si>
  <si>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</si>
  <si>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</si>
  <si>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</si>
  <si>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</si>
  <si>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</si>
  <si>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</si>
  <si>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</si>
  <si>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</si>
  <si>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</si>
  <si>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</si>
  <si>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</si>
  <si>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</si>
  <si>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</si>
  <si>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</si>
  <si>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</si>
  <si>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</si>
  <si>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</si>
  <si>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</si>
  <si>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</si>
  <si>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</si>
  <si>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</si>
  <si>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</si>
  <si>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</si>
  <si>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</si>
  <si>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</si>
  <si>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</si>
  <si>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</si>
  <si>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</si>
  <si>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</si>
  <si>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</si>
  <si>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</si>
  <si>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</si>
  <si>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</si>
  <si>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</si>
  <si>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</si>
  <si>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</si>
  <si>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</si>
  <si>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甲良町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</si>
  <si>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</si>
  <si>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</si>
  <si>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</si>
  <si>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</si>
  <si>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</si>
  <si>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</si>
  <si>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</si>
  <si>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</si>
  <si>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</si>
  <si>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</si>
  <si>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</si>
  <si>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</si>
  <si>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</si>
  <si>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</si>
  <si>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</si>
  <si>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</si>
  <si>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</si>
  <si>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</si>
  <si>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</si>
  <si>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</si>
  <si>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</si>
  <si>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</si>
  <si>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</si>
  <si>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</si>
  <si>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</si>
  <si>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</si>
  <si>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</si>
  <si>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</si>
  <si>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</si>
  <si>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</si>
  <si>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</si>
  <si>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</si>
  <si>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</si>
  <si>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</si>
  <si>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</si>
  <si>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</si>
  <si>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</si>
  <si>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</si>
  <si>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</si>
  <si>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</si>
  <si>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</si>
  <si>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</si>
  <si>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</si>
  <si>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</si>
  <si>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</si>
  <si>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</si>
  <si>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</si>
  <si>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</si>
  <si>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</si>
  <si>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</si>
  <si>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</si>
  <si>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</si>
  <si>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</si>
  <si>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</si>
  <si>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</si>
  <si>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</si>
  <si>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</si>
  <si>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</si>
  <si>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</si>
  <si>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</si>
  <si>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</si>
  <si>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</si>
  <si>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</si>
  <si>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</si>
  <si>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</si>
  <si>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</si>
  <si>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</si>
  <si>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</si>
  <si>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</si>
  <si>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</si>
  <si>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</si>
  <si>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</si>
  <si>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</si>
  <si>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</si>
  <si>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</si>
  <si>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</si>
  <si>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</si>
  <si>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</si>
  <si>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</si>
  <si>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</si>
  <si>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</si>
  <si>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</si>
  <si>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</si>
  <si>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</si>
  <si>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</si>
  <si>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</si>
  <si>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</si>
  <si>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</si>
  <si>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</si>
  <si>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</si>
  <si>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</si>
  <si>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</si>
  <si>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</si>
  <si>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</si>
  <si>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</si>
  <si>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</si>
  <si>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</si>
  <si>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</si>
  <si>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</si>
  <si>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</si>
  <si>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</si>
  <si>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</si>
  <si>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</si>
  <si>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</si>
  <si>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</si>
  <si>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</si>
  <si>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</si>
  <si>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</si>
  <si>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</si>
  <si>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</si>
  <si>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</si>
  <si>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</si>
  <si>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</si>
  <si>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滋賀県甲良町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</si>
  <si>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</si>
  <si>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</si>
  <si>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</si>
  <si>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</si>
  <si>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</si>
  <si>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</si>
  <si>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</si>
  <si>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</si>
  <si>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</si>
  <si>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</si>
  <si>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</si>
  <si>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</si>
  <si>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</si>
  <si>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</si>
  <si>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</si>
  <si>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</si>
  <si>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</si>
  <si>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</si>
  <si>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</si>
  <si>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</si>
  <si>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</si>
  <si>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</si>
  <si>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</si>
  <si>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</si>
  <si>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</si>
  <si>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</si>
  <si>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</si>
  <si>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</si>
  <si>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</si>
  <si>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</si>
  <si>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</si>
  <si>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</si>
  <si>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</si>
  <si>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</si>
  <si>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</si>
  <si>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</si>
  <si>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</si>
  <si>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</si>
  <si>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</si>
  <si>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</si>
  <si>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</si>
  <si>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</si>
  <si>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</si>
  <si>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</si>
  <si>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</si>
  <si>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</si>
  <si>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</si>
  <si>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</si>
  <si>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</si>
  <si>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</si>
  <si>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</si>
  <si>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</si>
  <si>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</si>
  <si>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</si>
  <si>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</si>
  <si>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</si>
  <si>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</si>
  <si>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</si>
  <si>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</si>
  <si>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</si>
  <si>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</si>
  <si>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</si>
  <si>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</si>
  <si>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</si>
  <si>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</si>
  <si>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</si>
  <si>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</si>
  <si>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</si>
  <si>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</si>
  <si>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</si>
  <si>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</si>
  <si>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</si>
  <si>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</si>
  <si>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</si>
  <si>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</si>
  <si>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</si>
  <si>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</si>
  <si>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</si>
  <si>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</si>
  <si>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</si>
  <si>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</si>
  <si>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</si>
  <si>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</si>
  <si>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</si>
  <si>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</si>
  <si>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</si>
  <si>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</si>
  <si>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</si>
  <si>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</si>
  <si>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</si>
  <si>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</si>
  <si>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</si>
  <si>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</si>
  <si>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</si>
  <si>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</si>
  <si>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</si>
  <si>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</si>
  <si>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</si>
  <si>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</si>
  <si>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</si>
  <si>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</si>
  <si>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</si>
  <si>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</si>
  <si>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</si>
  <si>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</si>
  <si>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</si>
  <si>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</si>
  <si>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</si>
  <si>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</si>
  <si>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</si>
  <si>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</si>
  <si>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</si>
  <si>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</si>
  <si>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</si>
  <si>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</si>
  <si>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</si>
  <si>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</si>
  <si>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</si>
  <si>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</si>
  <si>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</si>
  <si>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</si>
  <si>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</si>
  <si>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</si>
  <si>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</si>
  <si>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</si>
  <si>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</si>
  <si>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</si>
  <si>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</si>
  <si>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</si>
  <si>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</si>
  <si>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</si>
  <si>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</si>
  <si>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</si>
  <si>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</si>
  <si>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</si>
  <si>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</si>
  <si>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</si>
  <si>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</si>
  <si>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</si>
  <si>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</si>
  <si>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</si>
  <si>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</si>
  <si>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</si>
  <si>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</si>
  <si>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</si>
  <si>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</si>
  <si>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</si>
  <si>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</si>
  <si>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</si>
  <si>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</si>
  <si>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</si>
  <si>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</si>
  <si>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</si>
  <si>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滋賀県甲良町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</si>
  <si>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</si>
  <si>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</si>
  <si>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</si>
  <si>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</si>
  <si>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</si>
  <si>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</si>
  <si>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</si>
  <si>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</si>
  <si>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</si>
  <si>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</si>
  <si>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</si>
  <si>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</si>
  <si>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</si>
  <si>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</si>
  <si>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</si>
  <si>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</si>
  <si>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</si>
  <si>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</si>
  <si>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</si>
  <si>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</si>
  <si>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住宅新築資金会計</t>
    <phoneticPr fontId="5"/>
  </si>
  <si>
    <t>土地取得造成会計</t>
    <phoneticPr fontId="5"/>
  </si>
  <si>
    <t>墓地公園会計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</si>
  <si>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</si>
  <si>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</si>
  <si>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</si>
  <si>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</si>
  <si>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</si>
  <si>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</si>
  <si>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</si>
  <si>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</si>
  <si>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</si>
  <si>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</si>
  <si>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</si>
  <si>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</si>
  <si>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</si>
  <si>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</si>
  <si>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</si>
  <si>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</si>
  <si>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</si>
  <si>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</si>
  <si>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</si>
  <si>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</si>
  <si>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</si>
  <si>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</si>
  <si>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</si>
  <si>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</si>
  <si>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</si>
  <si>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</si>
  <si>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</si>
  <si>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</si>
  <si>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</si>
  <si>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</si>
  <si>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</si>
  <si>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</si>
  <si>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</si>
  <si>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</si>
  <si>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</si>
  <si>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</si>
  <si>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</si>
  <si>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</si>
  <si>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</si>
  <si>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</si>
  <si>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</si>
  <si>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</si>
  <si>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</si>
  <si>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</si>
  <si>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</si>
  <si>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</si>
  <si>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</si>
  <si>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</si>
  <si>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</si>
  <si>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</si>
  <si>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</si>
  <si>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</si>
  <si>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</si>
  <si>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</si>
  <si>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</si>
  <si>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</si>
  <si>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</si>
  <si>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</si>
  <si>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</si>
  <si>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</si>
  <si>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</si>
  <si>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</si>
  <si>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</si>
  <si>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</si>
  <si>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</si>
  <si>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</si>
  <si>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</si>
  <si>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</si>
  <si>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</si>
  <si>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</si>
  <si>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</si>
  <si>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</si>
  <si>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</si>
  <si>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</si>
  <si>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</si>
  <si>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</si>
  <si>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</si>
  <si>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</si>
  <si>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</si>
  <si>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</si>
  <si>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</si>
  <si>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</si>
  <si>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</si>
  <si>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</si>
  <si>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</si>
  <si>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</si>
  <si>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</si>
  <si>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</si>
  <si>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</si>
  <si>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</si>
  <si>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</si>
  <si>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</si>
  <si>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</si>
  <si>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</si>
  <si>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</si>
  <si>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</si>
  <si>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</si>
  <si>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</si>
  <si>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</si>
  <si>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</si>
  <si>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</si>
  <si>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</si>
  <si>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</si>
  <si>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</si>
  <si>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</si>
  <si>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</si>
  <si>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</si>
  <si>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</si>
  <si>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</si>
  <si>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</si>
  <si>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</si>
  <si>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</si>
  <si>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</si>
  <si>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</si>
  <si>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</si>
  <si>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</si>
  <si>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</si>
  <si>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</si>
  <si>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</si>
  <si>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</si>
  <si>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</si>
  <si>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</si>
  <si>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</si>
  <si>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</si>
  <si>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</si>
  <si>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</si>
  <si>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</si>
  <si>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</si>
  <si>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</si>
  <si>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</si>
  <si>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</si>
  <si>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</si>
  <si>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</si>
  <si>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</si>
  <si>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</si>
  <si>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</si>
  <si>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</si>
  <si>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</si>
  <si>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</si>
  <si>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</si>
  <si>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</si>
  <si>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</si>
  <si>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</si>
  <si>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</si>
  <si>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</si>
  <si>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</si>
  <si>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</si>
  <si>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</si>
  <si>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</si>
  <si>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</si>
  <si>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</si>
  <si>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</si>
  <si>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</si>
  <si>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</si>
  <si>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</si>
  <si>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</si>
  <si>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</si>
  <si>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</si>
  <si>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</si>
  <si>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</si>
  <si>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</si>
  <si>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</si>
  <si>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</si>
  <si>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</si>
  <si>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</si>
  <si>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</si>
  <si>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</si>
  <si>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</si>
  <si>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</si>
  <si>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</si>
  <si>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</si>
  <si>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</si>
  <si>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</si>
  <si>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</si>
  <si>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1.56</t>
  </si>
  <si>
    <t>▲ 5.72</t>
  </si>
  <si>
    <t>▲ 4.82</t>
  </si>
  <si>
    <t>▲ 2.95</t>
  </si>
  <si>
    <t>水道事業会計</t>
  </si>
  <si>
    <t>一般会計</t>
  </si>
  <si>
    <t>国民健康保険事業会計</t>
  </si>
  <si>
    <t>介護保険事業会計</t>
  </si>
  <si>
    <t>下水道事業会計</t>
  </si>
  <si>
    <t>▲ 1.70</t>
  </si>
  <si>
    <t>墓地公園会計</t>
  </si>
  <si>
    <t>後期高齢者医療事業会計</t>
  </si>
  <si>
    <t>土地取得造成会計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</si>
  <si>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</si>
  <si>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</si>
  <si>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</si>
  <si>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</si>
  <si>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</si>
  <si>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</si>
  <si>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</si>
  <si>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</si>
  <si>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福祉基金</t>
  </si>
  <si>
    <t>ふるさと基金</t>
  </si>
  <si>
    <t>青少年育成基金</t>
  </si>
  <si>
    <t>教育施設整備基金</t>
  </si>
  <si>
    <t>ふるさと応援基金</t>
    <rPh sb="4" eb="6">
      <t>オウエン</t>
    </rPh>
    <rPh sb="6" eb="8">
      <t>キキン</t>
    </rPh>
    <phoneticPr fontId="2"/>
  </si>
  <si>
    <t>-</t>
    <phoneticPr fontId="2"/>
  </si>
  <si>
    <t>滋賀県市町村職員退職手当組合</t>
    <phoneticPr fontId="2"/>
  </si>
  <si>
    <t>-</t>
    <phoneticPr fontId="2"/>
  </si>
  <si>
    <t>彦根市犬上郡営林組合</t>
    <rPh sb="0" eb="2">
      <t>ヒコネ</t>
    </rPh>
    <rPh sb="2" eb="3">
      <t>シ</t>
    </rPh>
    <rPh sb="3" eb="5">
      <t>イヌカミ</t>
    </rPh>
    <rPh sb="5" eb="6">
      <t>グン</t>
    </rPh>
    <rPh sb="6" eb="8">
      <t>エイリン</t>
    </rPh>
    <rPh sb="8" eb="10">
      <t>クミアイ</t>
    </rPh>
    <phoneticPr fontId="2"/>
  </si>
  <si>
    <t>大滝山林組合（一般会計）</t>
    <rPh sb="10" eb="11">
      <t>ケイ</t>
    </rPh>
    <phoneticPr fontId="2"/>
  </si>
  <si>
    <t>大滝山林組合（林産物栽培特別会計）</t>
    <phoneticPr fontId="2"/>
  </si>
  <si>
    <t>大滝山林組合（高取山森林空間利活用特別会計）</t>
    <phoneticPr fontId="2"/>
  </si>
  <si>
    <t>滋賀県市町村議会議員公務災害補償等組合</t>
    <phoneticPr fontId="2"/>
  </si>
  <si>
    <t>湖東広域衛生管理組合</t>
    <phoneticPr fontId="2"/>
  </si>
  <si>
    <t>彦根愛知犬上広域行政組合</t>
    <rPh sb="11" eb="12">
      <t>ア</t>
    </rPh>
    <phoneticPr fontId="2"/>
  </si>
  <si>
    <t>滋賀県市町村職員研修センター</t>
    <phoneticPr fontId="2"/>
  </si>
  <si>
    <t>滋賀県後期高齢者医療広域連合（一般会計）</t>
    <rPh sb="15" eb="19">
      <t>イッパンカイケイ</t>
    </rPh>
    <phoneticPr fontId="2"/>
  </si>
  <si>
    <t>滋賀県後期高齢者医療広域連合（後期高齢者医療特別会計）</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</si>
  <si>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</si>
  <si>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</si>
  <si>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</si>
  <si>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</si>
  <si>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</si>
  <si>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</si>
  <si>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</si>
  <si>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</si>
  <si>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</si>
  <si>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</si>
  <si>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将来負担比率及び有形固定資産減価償却率は公共施設の将来的な更新経費による財政負担を示す指標であるが、有形固定資産減価償却率については類似団体より下回っている。一方で将来負担比率については類似団体を上回っており、基金等の充当可能財源が乏しいことが要因であると考えられる。今後は現役世代と将来世代の負担の公平性に留意しながら、公共施設等総合管理計画等をもとにして、計画的に公共施設の修繕・除却等を行っていく必要がある。
</t>
    <rPh sb="1" eb="7">
      <t>ショウライフタンヒリツ</t>
    </rPh>
    <rPh sb="7" eb="8">
      <t>オヨ</t>
    </rPh>
    <rPh sb="9" eb="15">
      <t>ユウケイコテイシサン</t>
    </rPh>
    <rPh sb="15" eb="17">
      <t>ゲンカ</t>
    </rPh>
    <rPh sb="17" eb="20">
      <t>ショウキャクリツ</t>
    </rPh>
    <rPh sb="21" eb="23">
      <t>コウキョウ</t>
    </rPh>
    <rPh sb="23" eb="25">
      <t>シセツ</t>
    </rPh>
    <rPh sb="26" eb="29">
      <t>ショウライテキ</t>
    </rPh>
    <rPh sb="30" eb="34">
      <t>コウシンケイヒ</t>
    </rPh>
    <rPh sb="37" eb="41">
      <t>ザイセイフタン</t>
    </rPh>
    <rPh sb="42" eb="43">
      <t>シメ</t>
    </rPh>
    <rPh sb="44" eb="46">
      <t>シヒョウ</t>
    </rPh>
    <rPh sb="67" eb="71">
      <t>ルイジダンタイ</t>
    </rPh>
    <rPh sb="73" eb="75">
      <t>シタマワ</t>
    </rPh>
    <rPh sb="80" eb="82">
      <t>イッポウ</t>
    </rPh>
    <rPh sb="83" eb="89">
      <t>ショウライフタンヒリツ</t>
    </rPh>
    <rPh sb="94" eb="98">
      <t>ルイジダンタイ</t>
    </rPh>
    <rPh sb="99" eb="101">
      <t>ウワマワ</t>
    </rPh>
    <rPh sb="106" eb="108">
      <t>キキン</t>
    </rPh>
    <rPh sb="108" eb="109">
      <t>ナド</t>
    </rPh>
    <rPh sb="110" eb="116">
      <t>ジュウトウカノウザイゲン</t>
    </rPh>
    <rPh sb="117" eb="118">
      <t>トボ</t>
    </rPh>
    <rPh sb="123" eb="125">
      <t>ヨウイン</t>
    </rPh>
    <rPh sb="129" eb="130">
      <t>カンガ</t>
    </rPh>
    <rPh sb="135" eb="137">
      <t>コンゴ</t>
    </rPh>
    <rPh sb="138" eb="142">
      <t>ゲンエキセダイ</t>
    </rPh>
    <rPh sb="143" eb="147">
      <t>ショウライセダイ</t>
    </rPh>
    <rPh sb="148" eb="150">
      <t>フタン</t>
    </rPh>
    <rPh sb="151" eb="154">
      <t>コウヘイセイ</t>
    </rPh>
    <rPh sb="155" eb="157">
      <t>リュウイ</t>
    </rPh>
    <phoneticPr fontId="5"/>
  </si>
  <si>
    <t>　実質公債費比率の数値を類似団体と比較した場合、本町は高くなっている。この要因としては下水道事業の償還に関して基準外繰出を含め、多くの繰出をしていることが挙げられる。数値良化のため、接続率（下水道が利用できる人口に対して、実際に下水道を利用している人口の割合のこと）を高め、自己収入を増やすことに努める。</t>
    <rPh sb="95" eb="98">
      <t>ゲスイドウ</t>
    </rPh>
    <rPh sb="99" eb="101">
      <t>リヨウ</t>
    </rPh>
    <rPh sb="104" eb="106">
      <t>ジンコウ</t>
    </rPh>
    <rPh sb="107" eb="108">
      <t>タイ</t>
    </rPh>
    <rPh sb="111" eb="113">
      <t>ジッサイ</t>
    </rPh>
    <rPh sb="114" eb="117">
      <t>ゲスイドウ</t>
    </rPh>
    <rPh sb="118" eb="120">
      <t>リヨウ</t>
    </rPh>
    <rPh sb="124" eb="126">
      <t>ジンコウ</t>
    </rPh>
    <rPh sb="127" eb="129">
      <t>ワリアイ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</si>
</sst>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138651</c:v>
                </c:pt>
                <c:pt idx="1">
                  <c:v>122882</c:v>
                </c:pt>
                <c:pt idx="2">
                  <c:v>114790</c:v>
                </c:pt>
                <c:pt idx="3">
                  <c:v>126262</c:v>
                </c:pt>
                <c:pt idx="4">
                  <c:v>126525</c:v>
                </c:pt>
              </c:numCache>
            </c:numRef>
          </c:val>
          <c:smooth val="0"/>
          <c:extLst>
            <c:ext xmlns:c16="http://schemas.microsoft.com/office/drawing/2014/chart" uri="{C3380CC4-5D6E-409C-BE32-E72D297353CC}">
              <c16:uniqueId val="{00000000-2A56-42CE-A533-FCED6952750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21643</c:v>
                </c:pt>
                <c:pt idx="1">
                  <c:v>38466</c:v>
                </c:pt>
                <c:pt idx="2">
                  <c:v>38399</c:v>
                </c:pt>
                <c:pt idx="3">
                  <c:v>42820</c:v>
                </c:pt>
                <c:pt idx="4">
                  <c:v>57906</c:v>
                </c:pt>
              </c:numCache>
            </c:numRef>
          </c:val>
          <c:smooth val="0"/>
          <c:extLst>
            <c:ext xmlns:c16="http://schemas.microsoft.com/office/drawing/2014/chart" uri="{C3380CC4-5D6E-409C-BE32-E72D297353CC}">
              <c16:uniqueId val="{00000001-2A56-42CE-A533-FCED6952750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5.25</c:v>
                </c:pt>
                <c:pt idx="1">
                  <c:v>5.05</c:v>
                </c:pt>
                <c:pt idx="2">
                  <c:v>9.84</c:v>
                </c:pt>
                <c:pt idx="3">
                  <c:v>5.24</c:v>
                </c:pt>
                <c:pt idx="4">
                  <c:v>5.38</c:v>
                </c:pt>
              </c:numCache>
            </c:numRef>
          </c:val>
          <c:extLst>
            <c:ext xmlns:c16="http://schemas.microsoft.com/office/drawing/2014/chart" uri="{C3380CC4-5D6E-409C-BE32-E72D297353CC}">
              <c16:uniqueId val="{00000000-E333-4734-B81B-4169891E0D8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28.47</c:v>
                </c:pt>
                <c:pt idx="1">
                  <c:v>27.34</c:v>
                </c:pt>
                <c:pt idx="2">
                  <c:v>16.75</c:v>
                </c:pt>
                <c:pt idx="3">
                  <c:v>17.13</c:v>
                </c:pt>
                <c:pt idx="4">
                  <c:v>12.71</c:v>
                </c:pt>
              </c:numCache>
            </c:numRef>
          </c:val>
          <c:extLst>
            <c:ext xmlns:c16="http://schemas.microsoft.com/office/drawing/2014/chart" uri="{C3380CC4-5D6E-409C-BE32-E72D297353CC}">
              <c16:uniqueId val="{00000001-E333-4734-B81B-4169891E0D8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0.01</c:v>
                </c:pt>
                <c:pt idx="1">
                  <c:v>-1.56</c:v>
                </c:pt>
                <c:pt idx="2">
                  <c:v>-5.72</c:v>
                </c:pt>
                <c:pt idx="3">
                  <c:v>-4.82</c:v>
                </c:pt>
                <c:pt idx="4">
                  <c:v>-2.95</c:v>
                </c:pt>
              </c:numCache>
            </c:numRef>
          </c:val>
          <c:smooth val="0"/>
          <c:extLst>
            <c:ext xmlns:c16="http://schemas.microsoft.com/office/drawing/2014/chart" uri="{C3380CC4-5D6E-409C-BE32-E72D297353CC}">
              <c16:uniqueId val="{00000002-E333-4734-B81B-4169891E0D8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C9F5-4383-A278-F3759C82624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9F5-4383-A278-F3759C82624E}"/>
            </c:ext>
          </c:extLst>
        </c:ser>
        <c:ser>
          <c:idx val="2"/>
          <c:order val="2"/>
          <c:tx>
            <c:strRef>
              <c:f>データシート!$A$29</c:f>
              <c:strCache>
                <c:ptCount val="1"/>
                <c:pt idx="0">
                  <c:v>土地取得造成会計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9F5-4383-A278-F3759C82624E}"/>
            </c:ext>
          </c:extLst>
        </c:ser>
        <c:ser>
          <c:idx val="3"/>
          <c:order val="3"/>
          <c:tx>
            <c:strRef>
              <c:f>データシート!$A$30</c:f>
              <c:strCache>
                <c:ptCount val="1"/>
                <c:pt idx="0">
                  <c:v>後期高齢者医療事業会計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0.04</c:v>
                </c:pt>
                <c:pt idx="8">
                  <c:v>#N/A</c:v>
                </c:pt>
                <c:pt idx="9">
                  <c:v>0</c:v>
                </c:pt>
              </c:numCache>
            </c:numRef>
          </c:val>
          <c:extLst>
            <c:ext xmlns:c16="http://schemas.microsoft.com/office/drawing/2014/chart" uri="{C3380CC4-5D6E-409C-BE32-E72D297353CC}">
              <c16:uniqueId val="{00000003-C9F5-4383-A278-F3759C82624E}"/>
            </c:ext>
          </c:extLst>
        </c:ser>
        <c:ser>
          <c:idx val="4"/>
          <c:order val="4"/>
          <c:tx>
            <c:strRef>
              <c:f>データシート!$A$31</c:f>
              <c:strCache>
                <c:ptCount val="1"/>
                <c:pt idx="0">
                  <c:v>墓地公園会計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0.22</c:v>
                </c:pt>
              </c:numCache>
            </c:numRef>
          </c:val>
          <c:extLst>
            <c:ext xmlns:c16="http://schemas.microsoft.com/office/drawing/2014/chart" uri="{C3380CC4-5D6E-409C-BE32-E72D297353CC}">
              <c16:uniqueId val="{00000004-C9F5-4383-A278-F3759C82624E}"/>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0.04</c:v>
                </c:pt>
                <c:pt idx="2">
                  <c:v>#N/A</c:v>
                </c:pt>
                <c:pt idx="3">
                  <c:v>0.01</c:v>
                </c:pt>
                <c:pt idx="4">
                  <c:v>#N/A</c:v>
                </c:pt>
                <c:pt idx="5">
                  <c:v>0</c:v>
                </c:pt>
                <c:pt idx="6">
                  <c:v>1.7</c:v>
                </c:pt>
                <c:pt idx="7">
                  <c:v>#N/A</c:v>
                </c:pt>
                <c:pt idx="8">
                  <c:v>#N/A</c:v>
                </c:pt>
                <c:pt idx="9">
                  <c:v>1.43</c:v>
                </c:pt>
              </c:numCache>
            </c:numRef>
          </c:val>
          <c:extLst>
            <c:ext xmlns:c16="http://schemas.microsoft.com/office/drawing/2014/chart" uri="{C3380CC4-5D6E-409C-BE32-E72D297353CC}">
              <c16:uniqueId val="{00000005-C9F5-4383-A278-F3759C82624E}"/>
            </c:ext>
          </c:extLst>
        </c:ser>
        <c:ser>
          <c:idx val="6"/>
          <c:order val="6"/>
          <c:tx>
            <c:strRef>
              <c:f>データシート!$A$33</c:f>
              <c:strCache>
                <c:ptCount val="1"/>
                <c:pt idx="0">
                  <c:v>介護保険事業会計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0.43</c:v>
                </c:pt>
                <c:pt idx="2">
                  <c:v>#N/A</c:v>
                </c:pt>
                <c:pt idx="3">
                  <c:v>0.85</c:v>
                </c:pt>
                <c:pt idx="4">
                  <c:v>#N/A</c:v>
                </c:pt>
                <c:pt idx="5">
                  <c:v>1.91</c:v>
                </c:pt>
                <c:pt idx="6">
                  <c:v>#N/A</c:v>
                </c:pt>
                <c:pt idx="7">
                  <c:v>0.53</c:v>
                </c:pt>
                <c:pt idx="8">
                  <c:v>#N/A</c:v>
                </c:pt>
                <c:pt idx="9">
                  <c:v>2.3199999999999998</c:v>
                </c:pt>
              </c:numCache>
            </c:numRef>
          </c:val>
          <c:extLst>
            <c:ext xmlns:c16="http://schemas.microsoft.com/office/drawing/2014/chart" uri="{C3380CC4-5D6E-409C-BE32-E72D297353CC}">
              <c16:uniqueId val="{00000006-C9F5-4383-A278-F3759C82624E}"/>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1.46</c:v>
                </c:pt>
                <c:pt idx="2">
                  <c:v>#N/A</c:v>
                </c:pt>
                <c:pt idx="3">
                  <c:v>2.66</c:v>
                </c:pt>
                <c:pt idx="4">
                  <c:v>#N/A</c:v>
                </c:pt>
                <c:pt idx="5">
                  <c:v>1.39</c:v>
                </c:pt>
                <c:pt idx="6">
                  <c:v>#N/A</c:v>
                </c:pt>
                <c:pt idx="7">
                  <c:v>5.34</c:v>
                </c:pt>
                <c:pt idx="8">
                  <c:v>#N/A</c:v>
                </c:pt>
                <c:pt idx="9">
                  <c:v>2.5299999999999998</c:v>
                </c:pt>
              </c:numCache>
            </c:numRef>
          </c:val>
          <c:extLst>
            <c:ext xmlns:c16="http://schemas.microsoft.com/office/drawing/2014/chart" uri="{C3380CC4-5D6E-409C-BE32-E72D297353CC}">
              <c16:uniqueId val="{00000007-C9F5-4383-A278-F3759C82624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5.24</c:v>
                </c:pt>
                <c:pt idx="2">
                  <c:v>#N/A</c:v>
                </c:pt>
                <c:pt idx="3">
                  <c:v>5.05</c:v>
                </c:pt>
                <c:pt idx="4">
                  <c:v>#N/A</c:v>
                </c:pt>
                <c:pt idx="5">
                  <c:v>9.84</c:v>
                </c:pt>
                <c:pt idx="6">
                  <c:v>#N/A</c:v>
                </c:pt>
                <c:pt idx="7">
                  <c:v>5.22</c:v>
                </c:pt>
                <c:pt idx="8">
                  <c:v>#N/A</c:v>
                </c:pt>
                <c:pt idx="9">
                  <c:v>5.15</c:v>
                </c:pt>
              </c:numCache>
            </c:numRef>
          </c:val>
          <c:extLst>
            <c:ext xmlns:c16="http://schemas.microsoft.com/office/drawing/2014/chart" uri="{C3380CC4-5D6E-409C-BE32-E72D297353CC}">
              <c16:uniqueId val="{00000008-C9F5-4383-A278-F3759C82624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15.1</c:v>
                </c:pt>
                <c:pt idx="2">
                  <c:v>#N/A</c:v>
                </c:pt>
                <c:pt idx="3">
                  <c:v>15.08</c:v>
                </c:pt>
                <c:pt idx="4">
                  <c:v>#N/A</c:v>
                </c:pt>
                <c:pt idx="5">
                  <c:v>14.85</c:v>
                </c:pt>
                <c:pt idx="6">
                  <c:v>#N/A</c:v>
                </c:pt>
                <c:pt idx="7">
                  <c:v>15.48</c:v>
                </c:pt>
                <c:pt idx="8">
                  <c:v>#N/A</c:v>
                </c:pt>
                <c:pt idx="9">
                  <c:v>15.33</c:v>
                </c:pt>
              </c:numCache>
            </c:numRef>
          </c:val>
          <c:extLst>
            <c:ext xmlns:c16="http://schemas.microsoft.com/office/drawing/2014/chart" uri="{C3380CC4-5D6E-409C-BE32-E72D297353CC}">
              <c16:uniqueId val="{00000009-C9F5-4383-A278-F3759C82624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378</c:v>
                </c:pt>
                <c:pt idx="5">
                  <c:v>376</c:v>
                </c:pt>
                <c:pt idx="8">
                  <c:v>368</c:v>
                </c:pt>
                <c:pt idx="11">
                  <c:v>360</c:v>
                </c:pt>
                <c:pt idx="14">
                  <c:v>342</c:v>
                </c:pt>
              </c:numCache>
            </c:numRef>
          </c:val>
          <c:extLst>
            <c:ext xmlns:c16="http://schemas.microsoft.com/office/drawing/2014/chart" uri="{C3380CC4-5D6E-409C-BE32-E72D297353CC}">
              <c16:uniqueId val="{00000000-1CBB-4FE7-B073-7F99063E81A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CBB-4FE7-B073-7F99063E81A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1CBB-4FE7-B073-7F99063E81A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c:v>
                </c:pt>
                <c:pt idx="3">
                  <c:v>1</c:v>
                </c:pt>
                <c:pt idx="6">
                  <c:v>1</c:v>
                </c:pt>
                <c:pt idx="9">
                  <c:v>3</c:v>
                </c:pt>
                <c:pt idx="12">
                  <c:v>3</c:v>
                </c:pt>
              </c:numCache>
            </c:numRef>
          </c:val>
          <c:extLst>
            <c:ext xmlns:c16="http://schemas.microsoft.com/office/drawing/2014/chart" uri="{C3380CC4-5D6E-409C-BE32-E72D297353CC}">
              <c16:uniqueId val="{00000003-1CBB-4FE7-B073-7F99063E81A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178</c:v>
                </c:pt>
                <c:pt idx="3">
                  <c:v>187</c:v>
                </c:pt>
                <c:pt idx="6">
                  <c:v>192</c:v>
                </c:pt>
                <c:pt idx="9">
                  <c:v>168</c:v>
                </c:pt>
                <c:pt idx="12">
                  <c:v>236</c:v>
                </c:pt>
              </c:numCache>
            </c:numRef>
          </c:val>
          <c:extLst>
            <c:ext xmlns:c16="http://schemas.microsoft.com/office/drawing/2014/chart" uri="{C3380CC4-5D6E-409C-BE32-E72D297353CC}">
              <c16:uniqueId val="{00000004-1CBB-4FE7-B073-7F99063E81A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CBB-4FE7-B073-7F99063E81A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CBB-4FE7-B073-7F99063E81A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431</c:v>
                </c:pt>
                <c:pt idx="3">
                  <c:v>443</c:v>
                </c:pt>
                <c:pt idx="6">
                  <c:v>392</c:v>
                </c:pt>
                <c:pt idx="9">
                  <c:v>381</c:v>
                </c:pt>
                <c:pt idx="12">
                  <c:v>345</c:v>
                </c:pt>
              </c:numCache>
            </c:numRef>
          </c:val>
          <c:extLst>
            <c:ext xmlns:c16="http://schemas.microsoft.com/office/drawing/2014/chart" uri="{C3380CC4-5D6E-409C-BE32-E72D297353CC}">
              <c16:uniqueId val="{00000007-1CBB-4FE7-B073-7F99063E81A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233</c:v>
                </c:pt>
                <c:pt idx="2">
                  <c:v>#N/A</c:v>
                </c:pt>
                <c:pt idx="3">
                  <c:v>#N/A</c:v>
                </c:pt>
                <c:pt idx="4">
                  <c:v>256</c:v>
                </c:pt>
                <c:pt idx="5">
                  <c:v>#N/A</c:v>
                </c:pt>
                <c:pt idx="6">
                  <c:v>#N/A</c:v>
                </c:pt>
                <c:pt idx="7">
                  <c:v>218</c:v>
                </c:pt>
                <c:pt idx="8">
                  <c:v>#N/A</c:v>
                </c:pt>
                <c:pt idx="9">
                  <c:v>#N/A</c:v>
                </c:pt>
                <c:pt idx="10">
                  <c:v>193</c:v>
                </c:pt>
                <c:pt idx="11">
                  <c:v>#N/A</c:v>
                </c:pt>
                <c:pt idx="12">
                  <c:v>#N/A</c:v>
                </c:pt>
                <c:pt idx="13">
                  <c:v>243</c:v>
                </c:pt>
                <c:pt idx="14">
                  <c:v>#N/A</c:v>
                </c:pt>
              </c:numCache>
            </c:numRef>
          </c:val>
          <c:smooth val="0"/>
          <c:extLst>
            <c:ext xmlns:c16="http://schemas.microsoft.com/office/drawing/2014/chart" uri="{C3380CC4-5D6E-409C-BE32-E72D297353CC}">
              <c16:uniqueId val="{00000008-1CBB-4FE7-B073-7F99063E81A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4531</c:v>
                </c:pt>
                <c:pt idx="5">
                  <c:v>4329</c:v>
                </c:pt>
                <c:pt idx="8">
                  <c:v>4235</c:v>
                </c:pt>
                <c:pt idx="11">
                  <c:v>4086</c:v>
                </c:pt>
                <c:pt idx="14">
                  <c:v>3891</c:v>
                </c:pt>
              </c:numCache>
            </c:numRef>
          </c:val>
          <c:extLst>
            <c:ext xmlns:c16="http://schemas.microsoft.com/office/drawing/2014/chart" uri="{C3380CC4-5D6E-409C-BE32-E72D297353CC}">
              <c16:uniqueId val="{00000000-9BC7-4FA6-976C-8D99126B626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11</c:v>
                </c:pt>
                <c:pt idx="5">
                  <c:v>5</c:v>
                </c:pt>
                <c:pt idx="8">
                  <c:v>3</c:v>
                </c:pt>
                <c:pt idx="11">
                  <c:v>3</c:v>
                </c:pt>
                <c:pt idx="14">
                  <c:v>2</c:v>
                </c:pt>
              </c:numCache>
            </c:numRef>
          </c:val>
          <c:extLst>
            <c:ext xmlns:c16="http://schemas.microsoft.com/office/drawing/2014/chart" uri="{C3380CC4-5D6E-409C-BE32-E72D297353CC}">
              <c16:uniqueId val="{00000001-9BC7-4FA6-976C-8D99126B626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1190</c:v>
                </c:pt>
                <c:pt idx="5">
                  <c:v>1144</c:v>
                </c:pt>
                <c:pt idx="8">
                  <c:v>968</c:v>
                </c:pt>
                <c:pt idx="11">
                  <c:v>1014</c:v>
                </c:pt>
                <c:pt idx="14">
                  <c:v>1002</c:v>
                </c:pt>
              </c:numCache>
            </c:numRef>
          </c:val>
          <c:extLst>
            <c:ext xmlns:c16="http://schemas.microsoft.com/office/drawing/2014/chart" uri="{C3380CC4-5D6E-409C-BE32-E72D297353CC}">
              <c16:uniqueId val="{00000002-9BC7-4FA6-976C-8D99126B626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BC7-4FA6-976C-8D99126B626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BC7-4FA6-976C-8D99126B626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1</c:v>
                </c:pt>
                <c:pt idx="12">
                  <c:v>1</c:v>
                </c:pt>
              </c:numCache>
            </c:numRef>
          </c:val>
          <c:extLst>
            <c:ext xmlns:c16="http://schemas.microsoft.com/office/drawing/2014/chart" uri="{C3380CC4-5D6E-409C-BE32-E72D297353CC}">
              <c16:uniqueId val="{00000005-9BC7-4FA6-976C-8D99126B626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751</c:v>
                </c:pt>
                <c:pt idx="3">
                  <c:v>798</c:v>
                </c:pt>
                <c:pt idx="6">
                  <c:v>744</c:v>
                </c:pt>
                <c:pt idx="9">
                  <c:v>811</c:v>
                </c:pt>
                <c:pt idx="12">
                  <c:v>762</c:v>
                </c:pt>
              </c:numCache>
            </c:numRef>
          </c:val>
          <c:extLst>
            <c:ext xmlns:c16="http://schemas.microsoft.com/office/drawing/2014/chart" uri="{C3380CC4-5D6E-409C-BE32-E72D297353CC}">
              <c16:uniqueId val="{00000006-9BC7-4FA6-976C-8D99126B626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38</c:v>
                </c:pt>
                <c:pt idx="3">
                  <c:v>37</c:v>
                </c:pt>
                <c:pt idx="6">
                  <c:v>36</c:v>
                </c:pt>
                <c:pt idx="9">
                  <c:v>32</c:v>
                </c:pt>
                <c:pt idx="12">
                  <c:v>32</c:v>
                </c:pt>
              </c:numCache>
            </c:numRef>
          </c:val>
          <c:extLst>
            <c:ext xmlns:c16="http://schemas.microsoft.com/office/drawing/2014/chart" uri="{C3380CC4-5D6E-409C-BE32-E72D297353CC}">
              <c16:uniqueId val="{00000007-9BC7-4FA6-976C-8D99126B626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1965</c:v>
                </c:pt>
                <c:pt idx="3">
                  <c:v>1741</c:v>
                </c:pt>
                <c:pt idx="6">
                  <c:v>1738</c:v>
                </c:pt>
                <c:pt idx="9">
                  <c:v>2039</c:v>
                </c:pt>
                <c:pt idx="12">
                  <c:v>2101</c:v>
                </c:pt>
              </c:numCache>
            </c:numRef>
          </c:val>
          <c:extLst>
            <c:ext xmlns:c16="http://schemas.microsoft.com/office/drawing/2014/chart" uri="{C3380CC4-5D6E-409C-BE32-E72D297353CC}">
              <c16:uniqueId val="{00000008-9BC7-4FA6-976C-8D99126B626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7</c:v>
                </c:pt>
                <c:pt idx="3">
                  <c:v>5</c:v>
                </c:pt>
                <c:pt idx="6">
                  <c:v>3</c:v>
                </c:pt>
                <c:pt idx="9">
                  <c:v>2</c:v>
                </c:pt>
                <c:pt idx="12">
                  <c:v>0</c:v>
                </c:pt>
              </c:numCache>
            </c:numRef>
          </c:val>
          <c:extLst>
            <c:ext xmlns:c16="http://schemas.microsoft.com/office/drawing/2014/chart" uri="{C3380CC4-5D6E-409C-BE32-E72D297353CC}">
              <c16:uniqueId val="{00000009-9BC7-4FA6-976C-8D99126B626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2807</c:v>
                </c:pt>
                <c:pt idx="3">
                  <c:v>2614</c:v>
                </c:pt>
                <c:pt idx="6">
                  <c:v>2489</c:v>
                </c:pt>
                <c:pt idx="9">
                  <c:v>2294</c:v>
                </c:pt>
                <c:pt idx="12">
                  <c:v>2217</c:v>
                </c:pt>
              </c:numCache>
            </c:numRef>
          </c:val>
          <c:extLst>
            <c:ext xmlns:c16="http://schemas.microsoft.com/office/drawing/2014/chart" uri="{C3380CC4-5D6E-409C-BE32-E72D297353CC}">
              <c16:uniqueId val="{0000000A-9BC7-4FA6-976C-8D99126B626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74</c:v>
                </c:pt>
                <c:pt idx="11">
                  <c:v>#N/A</c:v>
                </c:pt>
                <c:pt idx="12">
                  <c:v>#N/A</c:v>
                </c:pt>
                <c:pt idx="13">
                  <c:v>218</c:v>
                </c:pt>
                <c:pt idx="14">
                  <c:v>#N/A</c:v>
                </c:pt>
              </c:numCache>
            </c:numRef>
          </c:val>
          <c:smooth val="0"/>
          <c:extLst>
            <c:ext xmlns:c16="http://schemas.microsoft.com/office/drawing/2014/chart" uri="{C3380CC4-5D6E-409C-BE32-E72D297353CC}">
              <c16:uniqueId val="{0000000B-9BC7-4FA6-976C-8D99126B626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393</c:v>
                </c:pt>
                <c:pt idx="1">
                  <c:v>393</c:v>
                </c:pt>
                <c:pt idx="2">
                  <c:v>310</c:v>
                </c:pt>
              </c:numCache>
            </c:numRef>
          </c:val>
          <c:extLst>
            <c:ext xmlns:c16="http://schemas.microsoft.com/office/drawing/2014/chart" uri="{C3380CC4-5D6E-409C-BE32-E72D297353CC}">
              <c16:uniqueId val="{00000000-E960-4AFD-BA02-5F7B68F7A72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45</c:v>
                </c:pt>
                <c:pt idx="1">
                  <c:v>45</c:v>
                </c:pt>
                <c:pt idx="2">
                  <c:v>45</c:v>
                </c:pt>
              </c:numCache>
            </c:numRef>
          </c:val>
          <c:extLst>
            <c:ext xmlns:c16="http://schemas.microsoft.com/office/drawing/2014/chart" uri="{C3380CC4-5D6E-409C-BE32-E72D297353CC}">
              <c16:uniqueId val="{00000001-E960-4AFD-BA02-5F7B68F7A72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345</c:v>
                </c:pt>
                <c:pt idx="1">
                  <c:v>391</c:v>
                </c:pt>
                <c:pt idx="2">
                  <c:v>441</c:v>
                </c:pt>
              </c:numCache>
            </c:numRef>
          </c:val>
          <c:extLst>
            <c:ext xmlns:c16="http://schemas.microsoft.com/office/drawing/2014/chart" uri="{C3380CC4-5D6E-409C-BE32-E72D297353CC}">
              <c16:uniqueId val="{00000002-E960-4AFD-BA02-5F7B68F7A72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{9212675A-7748-4E4A-BB96-0A8FCCA77005}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E02-4EDD-8FFD-88C20CAFA31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{5FB818C4-DA4A-407E-927E-BB458AD8E10B}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E02-4EDD-8FFD-88C20CAFA31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{A61F9854-C16D-4B68-841D-88BC3B39C69F}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E02-4EDD-8FFD-88C20CAFA31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{3BDC76FE-CDE2-40E5-87F5-21FDEC334621}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E02-4EDD-8FFD-88C20CAFA31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{4BC2C8BB-A99E-4412-85D0-F118C90B1227}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E02-4EDD-8FFD-88C20CAFA31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{F56BFF2B-CDC8-4B36-AF95-B83C2925C444}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E02-4EDD-8FFD-88C20CAFA31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{B535F85D-F812-4E92-AE1C-6A2DE74B6ACA}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E02-4EDD-8FFD-88C20CAFA31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{E96BE20E-EAC0-48F7-9CEE-1DC0CC48196D}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E02-4EDD-8FFD-88C20CAFA310}"/>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{4DD50F35-9E46-4700-BB3B-239D4D3CD35F}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E02-4EDD-8FFD-88C20CAFA31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c:v>
                </c:pt>
                <c:pt idx="32">
                  <c:v>63.3</c:v>
                </c:pt>
              </c:numCache>
            </c:numRef>
          </c:xVal>
          <c:yVal>
            <c:numRef>
              <c:f>公会計指標分析・財政指標組合せ分析表!$BP$51:$DC$51</c:f>
              <c:numCache>
                <c:formatCode>#,##0.0;"▲ "#,##0.0</c:formatCode>
                <c:ptCount val="40"/>
                <c:pt idx="32">
                  <c:v>10.3</c:v>
                </c:pt>
              </c:numCache>
            </c:numRef>
          </c:yVal>
          <c:smooth val="0"/>
          <c:extLst>
            <c:ext xmlns:c16="http://schemas.microsoft.com/office/drawing/2014/chart" uri="{C3380CC4-5D6E-409C-BE32-E72D297353CC}">
              <c16:uniqueId val="{00000009-3E02-4EDD-8FFD-88C20CAFA31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{FE287D55-6CBF-4D9A-9CC7-45D2E1CABB53}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E02-4EDD-8FFD-88C20CAFA31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{3A2D360B-BF17-49A5-ABD7-3348E4CBDAB9}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E02-4EDD-8FFD-88C20CAFA31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{329908E9-B91E-4DA0-B533-A8CE43777BD7}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E02-4EDD-8FFD-88C20CAFA31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{3CF7B6F9-3E80-4E82-9D79-E0062628CF0B}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E02-4EDD-8FFD-88C20CAFA31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{E522914A-FF11-42BD-ACED-8C6DBB339C98}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E02-4EDD-8FFD-88C20CAFA31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{C7877FCD-FAB0-45BE-AF50-78E7E7D561A1}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E02-4EDD-8FFD-88C20CAFA31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{2085E789-28A3-43E3-8371-8DDE12D1C12F}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E02-4EDD-8FFD-88C20CAFA31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{D46D4BDD-CCC1-4EAE-8685-01843CDA75F8}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E02-4EDD-8FFD-88C20CAFA31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{24682399-E1DD-47EB-94CB-DFC3BE3632F1}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E02-4EDD-8FFD-88C20CAFA31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32">
                  <c:v>64.2</c:v>
                </c:pt>
              </c:numCache>
            </c:numRef>
          </c:xVal>
          <c:yVal>
            <c:numRef>
              <c:f>公会計指標分析・財政指標組合せ分析表!$BP$55:$DC$55</c:f>
              <c:numCache>
                <c:formatCode>#,##0.0;"▲ "#,##0.0</c:formatCode>
                <c:ptCount val="40"/>
                <c:pt idx="0">
                  <c:v>0</c:v>
                </c:pt>
                <c:pt idx="32">
                  <c:v>0</c:v>
                </c:pt>
              </c:numCache>
            </c:numRef>
          </c:yVal>
          <c:smooth val="0"/>
          <c:extLst>
            <c:ext xmlns:c16="http://schemas.microsoft.com/office/drawing/2014/chart" uri="{C3380CC4-5D6E-409C-BE32-E72D297353CC}">
              <c16:uniqueId val="{00000013-3E02-4EDD-8FFD-88C20CAFA310}"/>
            </c:ext>
          </c:extLst>
        </c:ser>
        <c:dLbls>
          <c:showLegendKey val="0"/>
          <c:showVal val="1"/>
          <c:showCatName val="0"/>
          <c:showSerName val="0"/>
          <c:showPercent val="0"/>
          <c:showBubbleSize val="0"/>
        </c:dLbls>
        <c:axId val="46179840"/>
        <c:axId val="46181760"/>
      </c:scatterChart>
      <c:valAx>
        <c:axId val="46179840"/>
        <c:scaling>
          <c:orientation val="maxMin"/>
          <c:max val="65"/>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{47507B96-0CE2-441D-8AB0-BFD83EB35DC6}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9D45-413B-8FE4-5325B2EC221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{336AB417-7266-46E7-A7D1-CC40B92B081A}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D45-413B-8FE4-5325B2EC221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{050B740D-4393-4223-B394-732506EC16CE}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D45-413B-8FE4-5325B2EC221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{7E7B20F0-7F60-40A6-A56B-BFBEC3C70761}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D45-413B-8FE4-5325B2EC221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{AAEF8500-5390-4959-8294-A6FB165F5D4C}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D45-413B-8FE4-5325B2EC2213}"/>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{D48818EB-F781-4992-B9CC-DDE13AB3DDC8}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9D45-413B-8FE4-5325B2EC2213}"/>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{FF0B609D-B33A-47C8-B111-FD418EB6BC2C}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9D45-413B-8FE4-5325B2EC2213}"/>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{44EDCFB5-8DC6-44D1-B73A-085F40F3558E}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9D45-413B-8FE4-5325B2EC2213}"/>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{A168255D-26BE-4F6C-8330-2E3A50796B9B}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9D45-413B-8FE4-5325B2EC221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11.9</c:v>
                </c:pt>
                <c:pt idx="16">
                  <c:v>11.8</c:v>
                </c:pt>
                <c:pt idx="24">
                  <c:v>11.3</c:v>
                </c:pt>
                <c:pt idx="32">
                  <c:v>10.8</c:v>
                </c:pt>
              </c:numCache>
            </c:numRef>
          </c:xVal>
          <c:yVal>
            <c:numRef>
              <c:f>公会計指標分析・財政指標組合せ分析表!$BP$73:$DC$73</c:f>
              <c:numCache>
                <c:formatCode>#,##0.0;"▲ "#,##0.0</c:formatCode>
                <c:ptCount val="40"/>
                <c:pt idx="24">
                  <c:v>3.8</c:v>
                </c:pt>
                <c:pt idx="32">
                  <c:v>10.3</c:v>
                </c:pt>
              </c:numCache>
            </c:numRef>
          </c:yVal>
          <c:smooth val="0"/>
          <c:extLst>
            <c:ext xmlns:c16="http://schemas.microsoft.com/office/drawing/2014/chart" uri="{C3380CC4-5D6E-409C-BE32-E72D297353CC}">
              <c16:uniqueId val="{00000009-9D45-413B-8FE4-5325B2EC221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8097594974223249E-2"/>
                  <c:y val="-9.7892879477939385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{27F1FD49-B344-4455-B94F-70E0E52CBC91}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9D45-413B-8FE4-5325B2EC221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{314810C2-3F85-4C32-BFA6-545C03D655D2}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D45-413B-8FE4-5325B2EC221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{C540DC9F-C14F-4833-BC28-93AB3FC8FF27}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D45-413B-8FE4-5325B2EC221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{64EEE849-A0A6-4C90-A754-5BD1A5537FC0}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D45-413B-8FE4-5325B2EC221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{B75AAFCF-2CC5-4480-9F93-241F0B2B4E4C}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D45-413B-8FE4-5325B2EC2213}"/>
                </c:ext>
              </c:extLst>
            </c:dLbl>
            <c:dLbl>
              <c:idx val="8"/>
              <c:layout>
                <c:manualLayout>
                  <c:x val="-2.5298388263998016E-2"/>
                  <c:y val="-6.3598914177409926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{85759F52-A5FD-4144-BE1B-969DD8003426}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9D45-413B-8FE4-5325B2EC2213}"/>
                </c:ext>
              </c:extLst>
            </c:dLbl>
            <c:dLbl>
              <c:idx val="16"/>
              <c:layout>
                <c:manualLayout>
                  <c:x val="-3.1697991619110633E-2"/>
                  <c:y val="-2.5757462632893739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{D7024165-8E19-48DE-A2B5-B0A39B25430C}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9D45-413B-8FE4-5325B2EC2213}"/>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{FBABDF63-81F9-4DD2-B15A-9C38CF35B404}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9D45-413B-8FE4-5325B2EC2213}"/>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{5B73F33E-80AC-4917-BA63-F34BC98A228A}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9D45-413B-8FE4-5325B2EC221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7.2</c:v>
                </c:pt>
                <c:pt idx="16">
                  <c:v>7.2</c:v>
                </c:pt>
                <c:pt idx="24">
                  <c:v>7.7</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D45-413B-8FE4-5325B2EC2213}"/>
            </c:ext>
          </c:extLst>
        </c:ser>
        <c:dLbls>
          <c:showLegendKey val="0"/>
          <c:showVal val="1"/>
          <c:showCatName val="0"/>
          <c:showSerName val="0"/>
          <c:showPercent val="0"/>
          <c:showBubbleSize val="0"/>
        </c:dLbls>
        <c:axId val="84219776"/>
        <c:axId val="84234240"/>
      </c:scatterChart>
      <c:valAx>
        <c:axId val="84219776"/>
        <c:scaling>
          <c:orientation val="maxMin"/>
          <c:max val="12"/>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滋賀県甲良町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6,788
6,710
13.63
4,995,652
4,842,656
131,428
2,442,969
2,217,221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類似団体平均と同等ではあるが、全国平均、県平均を大きく下回っている。本町は元来から自主財源に乏しく、依存財源に頼った財政運営を行って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いるため、歳出の見直しを図るともに、税収の徴収率向上に努めるなど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比率の上昇を図っていく。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44</xdr:row>
      <xdr:rowOff>130628</xdr:rowOff>
    </xdr:to>
    <xdr:cxnSp macro="">
      <xdr:nvCxnSpPr>
        <xdr:cNvPr id="65" name="直線コネクタ 64"/>
        <xdr:cNvCxnSpPr/>
      </xdr:nvCxnSpPr>
      <xdr:spPr>
        <a:xfrm flipV="1">
          <a:off x="4953000" y="634153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8"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9" name="直線コネクタ 68"/>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26307</xdr:rowOff>
    </xdr:to>
    <xdr:cxnSp macro="">
      <xdr:nvCxnSpPr>
        <xdr:cNvPr id="70" name="直線コネクタ 69"/>
        <xdr:cNvCxnSpPr/>
      </xdr:nvCxnSpPr>
      <xdr:spPr>
        <a:xfrm>
          <a:off x="4114800" y="7398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37798</xdr:rowOff>
    </xdr:to>
    <xdr:cxnSp macro="">
      <xdr:nvCxnSpPr>
        <xdr:cNvPr id="73" name="直線コネクタ 72"/>
        <xdr:cNvCxnSpPr/>
      </xdr:nvCxnSpPr>
      <xdr:spPr>
        <a:xfrm flipV="1">
          <a:off x="3225800" y="739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75" name="テキスト ボックス 74"/>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37798</xdr:rowOff>
    </xdr:from>
    <xdr:to>
      <xdr:col>15</xdr:col>
      <xdr:colOff>82550</xdr:colOff>
      <xdr:row>43</xdr:row>
      <xdr:rowOff>37798</xdr:rowOff>
    </xdr:to>
    <xdr:cxnSp macro="">
      <xdr:nvCxnSpPr>
        <xdr:cNvPr id="76" name="直線コネクタ 75"/>
        <xdr:cNvCxnSpPr/>
      </xdr:nvCxnSpPr>
      <xdr:spPr>
        <a:xfrm>
          <a:off x="2336800" y="74101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37798</xdr:rowOff>
    </xdr:to>
    <xdr:cxnSp macro="">
      <xdr:nvCxnSpPr>
        <xdr:cNvPr id="79" name="直線コネクタ 78"/>
        <xdr:cNvCxnSpPr/>
      </xdr:nvCxnSpPr>
      <xdr:spPr>
        <a:xfrm>
          <a:off x="1447800" y="738716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158448</xdr:rowOff>
    </xdr:from>
    <xdr:to>
      <xdr:col>11</xdr:col>
      <xdr:colOff>82550</xdr:colOff>
      <xdr:row>43</xdr:row>
      <xdr:rowOff>88598</xdr:rowOff>
    </xdr:to>
    <xdr:sp macro="" textlink="">
      <xdr:nvSpPr>
        <xdr:cNvPr id="80" name="フローチャート: 判断 79"/>
        <xdr:cNvSpPr/>
      </xdr:nvSpPr>
      <xdr:spPr>
        <a:xfrm>
          <a:off x="2286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73375</xdr:rowOff>
    </xdr:from>
    <xdr:ext cx="762000" cy="259045"/>
    <xdr:sp macro="" textlink="">
      <xdr:nvSpPr>
        <xdr:cNvPr id="81" name="テキスト ボックス 80"/>
        <xdr:cNvSpPr txBox="1"/>
      </xdr:nvSpPr>
      <xdr:spPr>
        <a:xfrm>
          <a:off x="1955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89" name="楕円 88"/>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163484</xdr:rowOff>
    </xdr:from>
    <xdr:ext cx="762000" cy="259045"/>
    <xdr:sp macro="" textlink="">
      <xdr:nvSpPr>
        <xdr:cNvPr id="90" name="財政力該当値テキスト"/>
        <xdr:cNvSpPr txBox="1"/>
      </xdr:nvSpPr>
      <xdr:spPr>
        <a:xfrm>
          <a:off x="50419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1" name="楕円 90"/>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92" name="テキスト ボックス 91"/>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158448</xdr:rowOff>
    </xdr:from>
    <xdr:to>
      <xdr:col>15</xdr:col>
      <xdr:colOff>133350</xdr:colOff>
      <xdr:row>43</xdr:row>
      <xdr:rowOff>88598</xdr:rowOff>
    </xdr:to>
    <xdr:sp macro="" textlink="">
      <xdr:nvSpPr>
        <xdr:cNvPr id="93" name="楕円 92"/>
        <xdr:cNvSpPr/>
      </xdr:nvSpPr>
      <xdr:spPr>
        <a:xfrm>
          <a:off x="3175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73375</xdr:rowOff>
    </xdr:from>
    <xdr:ext cx="762000" cy="259045"/>
    <xdr:sp macro="" textlink="">
      <xdr:nvSpPr>
        <xdr:cNvPr id="94" name="テキスト ボックス 93"/>
        <xdr:cNvSpPr txBox="1"/>
      </xdr:nvSpPr>
      <xdr:spPr>
        <a:xfrm>
          <a:off x="2844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158448</xdr:rowOff>
    </xdr:from>
    <xdr:to>
      <xdr:col>11</xdr:col>
      <xdr:colOff>82550</xdr:colOff>
      <xdr:row>43</xdr:row>
      <xdr:rowOff>88598</xdr:rowOff>
    </xdr:to>
    <xdr:sp macro="" textlink="">
      <xdr:nvSpPr>
        <xdr:cNvPr id="95" name="楕円 94"/>
        <xdr:cNvSpPr/>
      </xdr:nvSpPr>
      <xdr:spPr>
        <a:xfrm>
          <a:off x="2286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98775</xdr:rowOff>
    </xdr:from>
    <xdr:ext cx="762000" cy="259045"/>
    <xdr:sp macro="" textlink="">
      <xdr:nvSpPr>
        <xdr:cNvPr id="96" name="テキスト ボックス 95"/>
        <xdr:cNvSpPr txBox="1"/>
      </xdr:nvSpPr>
      <xdr:spPr>
        <a:xfrm>
          <a:off x="1955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7" name="楕円 96"/>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98" name="テキスト ボックス 97"/>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依然全国平均・県平均を上回っている。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経常一般財源収入では地方交付税が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87,067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千円増となったが、地方税が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45,016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千円減、地方特例交付金が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18,491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千円減となり総計では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64,936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千円の増になる一方で、経常経費充当一般財源では公債費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30,060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千円の減となったが補助費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231,831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千円の増となるなど総計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23,649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千円の増となったことにより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。今後も引き続き歳入確保及び歳出削減に努め比率が良化するよう財政健全化を推進していく。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67</xdr:row>
      <xdr:rowOff>12446</xdr:rowOff>
    </xdr:to>
    <xdr:cxnSp macro="">
      <xdr:nvCxnSpPr>
        <xdr:cNvPr id="126" name="直線コネクタ 125"/>
        <xdr:cNvCxnSpPr/>
      </xdr:nvCxnSpPr>
      <xdr:spPr>
        <a:xfrm flipV="1">
          <a:off x="4953000" y="1002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72898</xdr:rowOff>
    </xdr:from>
    <xdr:to>
      <xdr:col>23</xdr:col>
      <xdr:colOff>133350</xdr:colOff>
      <xdr:row>66</xdr:row>
      <xdr:rowOff>140462</xdr:rowOff>
    </xdr:to>
    <xdr:cxnSp macro="">
      <xdr:nvCxnSpPr>
        <xdr:cNvPr id="131" name="直線コネクタ 130"/>
        <xdr:cNvCxnSpPr/>
      </xdr:nvCxnSpPr>
      <xdr:spPr>
        <a:xfrm flipV="1">
          <a:off x="4114800" y="11388598"/>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70375</xdr:rowOff>
    </xdr:from>
    <xdr:ext cx="762000" cy="259045"/>
    <xdr:sp macro="" textlink="">
      <xdr:nvSpPr>
        <xdr:cNvPr id="132" name="財政構造の弾力性平均値テキスト"/>
        <xdr:cNvSpPr txBox="1"/>
      </xdr:nvSpPr>
      <xdr:spPr>
        <a:xfrm>
          <a:off x="5041900" y="1070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3" name="フローチャート: 判断 132"/>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70612</xdr:rowOff>
    </xdr:from>
    <xdr:to>
      <xdr:col>19</xdr:col>
      <xdr:colOff>133350</xdr:colOff>
      <xdr:row>66</xdr:row>
      <xdr:rowOff>140462</xdr:rowOff>
    </xdr:to>
    <xdr:cxnSp macro="">
      <xdr:nvCxnSpPr>
        <xdr:cNvPr id="134" name="直線コネクタ 133"/>
        <xdr:cNvCxnSpPr/>
      </xdr:nvCxnSpPr>
      <xdr:spPr>
        <a:xfrm>
          <a:off x="3225800" y="11214862"/>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5" name="フローチャート: 判断 134"/>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36" name="テキスト ボックス 135"/>
        <xdr:cNvSpPr txBox="1"/>
      </xdr:nvSpPr>
      <xdr:spPr>
        <a:xfrm>
          <a:off x="3733800" y="1069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70612</xdr:rowOff>
    </xdr:from>
    <xdr:to>
      <xdr:col>15</xdr:col>
      <xdr:colOff>82550</xdr:colOff>
      <xdr:row>65</xdr:row>
      <xdr:rowOff>128524</xdr:rowOff>
    </xdr:to>
    <xdr:cxnSp macro="">
      <xdr:nvCxnSpPr>
        <xdr:cNvPr id="137" name="直線コネクタ 136"/>
        <xdr:cNvCxnSpPr/>
      </xdr:nvCxnSpPr>
      <xdr:spPr>
        <a:xfrm flipV="1">
          <a:off x="2336800" y="1121486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68326</xdr:rowOff>
    </xdr:from>
    <xdr:to>
      <xdr:col>15</xdr:col>
      <xdr:colOff>133350</xdr:colOff>
      <xdr:row>63</xdr:row>
      <xdr:rowOff>169926</xdr:rowOff>
    </xdr:to>
    <xdr:sp macro="" textlink="">
      <xdr:nvSpPr>
        <xdr:cNvPr id="138" name="フローチャート: 判断 137"/>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8653</xdr:rowOff>
    </xdr:from>
    <xdr:ext cx="762000" cy="259045"/>
    <xdr:sp macro="" textlink="">
      <xdr:nvSpPr>
        <xdr:cNvPr id="139" name="テキスト ボックス 138"/>
        <xdr:cNvSpPr txBox="1"/>
      </xdr:nvSpPr>
      <xdr:spPr>
        <a:xfrm>
          <a:off x="2844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123698</xdr:rowOff>
    </xdr:from>
    <xdr:to>
      <xdr:col>11</xdr:col>
      <xdr:colOff>31750</xdr:colOff>
      <xdr:row>65</xdr:row>
      <xdr:rowOff>128524</xdr:rowOff>
    </xdr:to>
    <xdr:cxnSp macro="">
      <xdr:nvCxnSpPr>
        <xdr:cNvPr id="140" name="直線コネクタ 139"/>
        <xdr:cNvCxnSpPr/>
      </xdr:nvCxnSpPr>
      <xdr:spPr>
        <a:xfrm>
          <a:off x="1447800" y="1126794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146321</xdr:rowOff>
    </xdr:from>
    <xdr:ext cx="762000" cy="259045"/>
    <xdr:sp macro="" textlink="">
      <xdr:nvSpPr>
        <xdr:cNvPr id="142" name="テキスト ボックス 141"/>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98061</xdr:rowOff>
    </xdr:from>
    <xdr:ext cx="762000" cy="259045"/>
    <xdr:sp macro="" textlink="">
      <xdr:nvSpPr>
        <xdr:cNvPr id="144" name="テキスト ボックス 143"/>
        <xdr:cNvSpPr txBox="1"/>
      </xdr:nvSpPr>
      <xdr:spPr>
        <a:xfrm>
          <a:off x="1066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22098</xdr:rowOff>
    </xdr:from>
    <xdr:to>
      <xdr:col>23</xdr:col>
      <xdr:colOff>184150</xdr:colOff>
      <xdr:row>66</xdr:row>
      <xdr:rowOff>123698</xdr:rowOff>
    </xdr:to>
    <xdr:sp macro="" textlink="">
      <xdr:nvSpPr>
        <xdr:cNvPr id="150" name="楕円 149"/>
        <xdr:cNvSpPr/>
      </xdr:nvSpPr>
      <xdr:spPr>
        <a:xfrm>
          <a:off x="4902200" y="1133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89425</xdr:rowOff>
    </xdr:from>
    <xdr:ext cx="762000" cy="259045"/>
    <xdr:sp macro="" textlink="">
      <xdr:nvSpPr>
        <xdr:cNvPr id="151" name="財政構造の弾力性該当値テキスト"/>
        <xdr:cNvSpPr txBox="1"/>
      </xdr:nvSpPr>
      <xdr:spPr>
        <a:xfrm>
          <a:off x="5041900" y="1123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89662</xdr:rowOff>
    </xdr:from>
    <xdr:to>
      <xdr:col>19</xdr:col>
      <xdr:colOff>184150</xdr:colOff>
      <xdr:row>67</xdr:row>
      <xdr:rowOff>19812</xdr:rowOff>
    </xdr:to>
    <xdr:sp macro="" textlink="">
      <xdr:nvSpPr>
        <xdr:cNvPr id="152" name="楕円 151"/>
        <xdr:cNvSpPr/>
      </xdr:nvSpPr>
      <xdr:spPr>
        <a:xfrm>
          <a:off x="4064000" y="1140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4589</xdr:rowOff>
    </xdr:from>
    <xdr:ext cx="736600" cy="259045"/>
    <xdr:sp macro="" textlink="">
      <xdr:nvSpPr>
        <xdr:cNvPr id="153" name="テキスト ボックス 152"/>
        <xdr:cNvSpPr txBox="1"/>
      </xdr:nvSpPr>
      <xdr:spPr>
        <a:xfrm>
          <a:off x="3733800" y="11491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19812</xdr:rowOff>
    </xdr:from>
    <xdr:to>
      <xdr:col>15</xdr:col>
      <xdr:colOff>133350</xdr:colOff>
      <xdr:row>65</xdr:row>
      <xdr:rowOff>121412</xdr:rowOff>
    </xdr:to>
    <xdr:sp macro="" textlink="">
      <xdr:nvSpPr>
        <xdr:cNvPr id="154" name="楕円 153"/>
        <xdr:cNvSpPr/>
      </xdr:nvSpPr>
      <xdr:spPr>
        <a:xfrm>
          <a:off x="3175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106189</xdr:rowOff>
    </xdr:from>
    <xdr:ext cx="762000" cy="259045"/>
    <xdr:sp macro="" textlink="">
      <xdr:nvSpPr>
        <xdr:cNvPr id="155" name="テキスト ボックス 154"/>
        <xdr:cNvSpPr txBox="1"/>
      </xdr:nvSpPr>
      <xdr:spPr>
        <a:xfrm>
          <a:off x="2844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77724</xdr:rowOff>
    </xdr:from>
    <xdr:to>
      <xdr:col>11</xdr:col>
      <xdr:colOff>82550</xdr:colOff>
      <xdr:row>66</xdr:row>
      <xdr:rowOff>7874</xdr:rowOff>
    </xdr:to>
    <xdr:sp macro="" textlink="">
      <xdr:nvSpPr>
        <xdr:cNvPr id="156" name="楕円 155"/>
        <xdr:cNvSpPr/>
      </xdr:nvSpPr>
      <xdr:spPr>
        <a:xfrm>
          <a:off x="2286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164101</xdr:rowOff>
    </xdr:from>
    <xdr:ext cx="762000" cy="259045"/>
    <xdr:sp macro="" textlink="">
      <xdr:nvSpPr>
        <xdr:cNvPr id="157" name="テキスト ボックス 156"/>
        <xdr:cNvSpPr txBox="1"/>
      </xdr:nvSpPr>
      <xdr:spPr>
        <a:xfrm>
          <a:off x="1955800" y="11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72898</xdr:rowOff>
    </xdr:from>
    <xdr:to>
      <xdr:col>7</xdr:col>
      <xdr:colOff>31750</xdr:colOff>
      <xdr:row>66</xdr:row>
      <xdr:rowOff>3048</xdr:rowOff>
    </xdr:to>
    <xdr:sp macro="" textlink="">
      <xdr:nvSpPr>
        <xdr:cNvPr id="158" name="楕円 157"/>
        <xdr:cNvSpPr/>
      </xdr:nvSpPr>
      <xdr:spPr>
        <a:xfrm>
          <a:off x="1397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159275</xdr:rowOff>
    </xdr:from>
    <xdr:ext cx="762000" cy="259045"/>
    <xdr:sp macro="" textlink="">
      <xdr:nvSpPr>
        <xdr:cNvPr id="159" name="テキスト ボックス 158"/>
        <xdr:cNvSpPr txBox="1"/>
      </xdr:nvSpPr>
      <xdr:spPr>
        <a:xfrm>
          <a:off x="1066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[245,678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類似団体内では中位を保っているが、全国平均・県内平均を依然はるかに上回っている。人件費については新規採用を抑制することや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ノー残業デーを徹底すること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で削減を図っている。物件費については今後さらに業務の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見直しや随意契約の削減を図り、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人件費・物件費両方の削減を進めていく。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7108</xdr:rowOff>
    </xdr:from>
    <xdr:to>
      <xdr:col>23</xdr:col>
      <xdr:colOff>133350</xdr:colOff>
      <xdr:row>89</xdr:row>
      <xdr:rowOff>54907</xdr:rowOff>
    </xdr:to>
    <xdr:cxnSp macro="">
      <xdr:nvCxnSpPr>
        <xdr:cNvPr id="191" name="直線コネクタ 190"/>
        <xdr:cNvCxnSpPr/>
      </xdr:nvCxnSpPr>
      <xdr:spPr>
        <a:xfrm flipV="1">
          <a:off x="4953000" y="13894558"/>
          <a:ext cx="0" cy="14193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26984</xdr:rowOff>
    </xdr:from>
    <xdr:ext cx="762000" cy="259045"/>
    <xdr:sp macro="" textlink="">
      <xdr:nvSpPr>
        <xdr:cNvPr id="192" name="人件費・物件費等の状況最小値テキスト"/>
        <xdr:cNvSpPr txBox="1"/>
      </xdr:nvSpPr>
      <xdr:spPr>
        <a:xfrm>
          <a:off x="5041900" y="152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54907</xdr:rowOff>
    </xdr:from>
    <xdr:to>
      <xdr:col>24</xdr:col>
      <xdr:colOff>12700</xdr:colOff>
      <xdr:row>89</xdr:row>
      <xdr:rowOff>54907</xdr:rowOff>
    </xdr:to>
    <xdr:cxnSp macro="">
      <xdr:nvCxnSpPr>
        <xdr:cNvPr id="193" name="直線コネクタ 192"/>
        <xdr:cNvCxnSpPr/>
      </xdr:nvCxnSpPr>
      <xdr:spPr>
        <a:xfrm>
          <a:off x="4864100" y="1531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93485</xdr:rowOff>
    </xdr:from>
    <xdr:ext cx="762000" cy="259045"/>
    <xdr:sp macro="" textlink="">
      <xdr:nvSpPr>
        <xdr:cNvPr id="194" name="人件費・物件費等の状況最大値テキスト"/>
        <xdr:cNvSpPr txBox="1"/>
      </xdr:nvSpPr>
      <xdr:spPr>
        <a:xfrm>
          <a:off x="5041900" y="1363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7108</xdr:rowOff>
    </xdr:from>
    <xdr:to>
      <xdr:col>24</xdr:col>
      <xdr:colOff>12700</xdr:colOff>
      <xdr:row>81</xdr:row>
      <xdr:rowOff>7108</xdr:rowOff>
    </xdr:to>
    <xdr:cxnSp macro="">
      <xdr:nvCxnSpPr>
        <xdr:cNvPr id="195" name="直線コネクタ 194"/>
        <xdr:cNvCxnSpPr/>
      </xdr:nvCxnSpPr>
      <xdr:spPr>
        <a:xfrm>
          <a:off x="4864100" y="13894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95159</xdr:rowOff>
    </xdr:from>
    <xdr:to>
      <xdr:col>23</xdr:col>
      <xdr:colOff>133350</xdr:colOff>
      <xdr:row>83</xdr:row>
      <xdr:rowOff>15038</xdr:rowOff>
    </xdr:to>
    <xdr:cxnSp macro="">
      <xdr:nvCxnSpPr>
        <xdr:cNvPr id="196" name="直線コネクタ 195"/>
        <xdr:cNvCxnSpPr/>
      </xdr:nvCxnSpPr>
      <xdr:spPr>
        <a:xfrm>
          <a:off x="4114800" y="14154059"/>
          <a:ext cx="838200" cy="9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129529</xdr:rowOff>
    </xdr:from>
    <xdr:ext cx="762000" cy="259045"/>
    <xdr:sp macro="" textlink="">
      <xdr:nvSpPr>
        <xdr:cNvPr id="197" name="人件費・物件費等の状況平均値テキスト"/>
        <xdr:cNvSpPr txBox="1"/>
      </xdr:nvSpPr>
      <xdr:spPr>
        <a:xfrm>
          <a:off x="5041900" y="14188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157452</xdr:rowOff>
    </xdr:from>
    <xdr:to>
      <xdr:col>23</xdr:col>
      <xdr:colOff>184150</xdr:colOff>
      <xdr:row>83</xdr:row>
      <xdr:rowOff>87602</xdr:rowOff>
    </xdr:to>
    <xdr:sp macro="" textlink="">
      <xdr:nvSpPr>
        <xdr:cNvPr id="198" name="フローチャート: 判断 197"/>
        <xdr:cNvSpPr/>
      </xdr:nvSpPr>
      <xdr:spPr>
        <a:xfrm>
          <a:off x="4902200" y="1421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95159</xdr:rowOff>
    </xdr:from>
    <xdr:to>
      <xdr:col>19</xdr:col>
      <xdr:colOff>133350</xdr:colOff>
      <xdr:row>82</xdr:row>
      <xdr:rowOff>104997</xdr:rowOff>
    </xdr:to>
    <xdr:cxnSp macro="">
      <xdr:nvCxnSpPr>
        <xdr:cNvPr id="199" name="直線コネクタ 198"/>
        <xdr:cNvCxnSpPr/>
      </xdr:nvCxnSpPr>
      <xdr:spPr>
        <a:xfrm flipV="1">
          <a:off x="3225800" y="14154059"/>
          <a:ext cx="889000" cy="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83846</xdr:rowOff>
    </xdr:from>
    <xdr:to>
      <xdr:col>19</xdr:col>
      <xdr:colOff>184150</xdr:colOff>
      <xdr:row>83</xdr:row>
      <xdr:rowOff>13996</xdr:rowOff>
    </xdr:to>
    <xdr:sp macro="" textlink="">
      <xdr:nvSpPr>
        <xdr:cNvPr id="200" name="フローチャート: 判断 199"/>
        <xdr:cNvSpPr/>
      </xdr:nvSpPr>
      <xdr:spPr>
        <a:xfrm>
          <a:off x="4064000" y="141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170223</xdr:rowOff>
    </xdr:from>
    <xdr:ext cx="736600" cy="259045"/>
    <xdr:sp macro="" textlink="">
      <xdr:nvSpPr>
        <xdr:cNvPr id="201" name="テキスト ボックス 200"/>
        <xdr:cNvSpPr txBox="1"/>
      </xdr:nvSpPr>
      <xdr:spPr>
        <a:xfrm>
          <a:off x="3733800" y="14229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104997</xdr:rowOff>
    </xdr:from>
    <xdr:to>
      <xdr:col>15</xdr:col>
      <xdr:colOff>82550</xdr:colOff>
      <xdr:row>82</xdr:row>
      <xdr:rowOff>106966</xdr:rowOff>
    </xdr:to>
    <xdr:cxnSp macro="">
      <xdr:nvCxnSpPr>
        <xdr:cNvPr id="202" name="直線コネクタ 201"/>
        <xdr:cNvCxnSpPr/>
      </xdr:nvCxnSpPr>
      <xdr:spPr>
        <a:xfrm flipV="1">
          <a:off x="2336800" y="14163897"/>
          <a:ext cx="889000" cy="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61559</xdr:rowOff>
    </xdr:from>
    <xdr:to>
      <xdr:col>15</xdr:col>
      <xdr:colOff>133350</xdr:colOff>
      <xdr:row>82</xdr:row>
      <xdr:rowOff>163159</xdr:rowOff>
    </xdr:to>
    <xdr:sp macro="" textlink="">
      <xdr:nvSpPr>
        <xdr:cNvPr id="203" name="フローチャート: 判断 202"/>
        <xdr:cNvSpPr/>
      </xdr:nvSpPr>
      <xdr:spPr>
        <a:xfrm>
          <a:off x="31750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147936</xdr:rowOff>
    </xdr:from>
    <xdr:ext cx="762000" cy="259045"/>
    <xdr:sp macro="" textlink="">
      <xdr:nvSpPr>
        <xdr:cNvPr id="204" name="テキスト ボックス 203"/>
        <xdr:cNvSpPr txBox="1"/>
      </xdr:nvSpPr>
      <xdr:spPr>
        <a:xfrm>
          <a:off x="2844800" y="14206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106966</xdr:rowOff>
    </xdr:from>
    <xdr:to>
      <xdr:col>11</xdr:col>
      <xdr:colOff>31750</xdr:colOff>
      <xdr:row>82</xdr:row>
      <xdr:rowOff>118686</xdr:rowOff>
    </xdr:to>
    <xdr:cxnSp macro="">
      <xdr:nvCxnSpPr>
        <xdr:cNvPr id="205" name="直線コネクタ 204"/>
        <xdr:cNvCxnSpPr/>
      </xdr:nvCxnSpPr>
      <xdr:spPr>
        <a:xfrm flipV="1">
          <a:off x="1447800" y="14165866"/>
          <a:ext cx="889000" cy="1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57414</xdr:rowOff>
    </xdr:from>
    <xdr:to>
      <xdr:col>11</xdr:col>
      <xdr:colOff>82550</xdr:colOff>
      <xdr:row>82</xdr:row>
      <xdr:rowOff>159014</xdr:rowOff>
    </xdr:to>
    <xdr:sp macro="" textlink="">
      <xdr:nvSpPr>
        <xdr:cNvPr id="206" name="フローチャート: 判断 205"/>
        <xdr:cNvSpPr/>
      </xdr:nvSpPr>
      <xdr:spPr>
        <a:xfrm>
          <a:off x="2286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143791</xdr:rowOff>
    </xdr:from>
    <xdr:ext cx="762000" cy="259045"/>
    <xdr:sp macro="" textlink="">
      <xdr:nvSpPr>
        <xdr:cNvPr id="207" name="テキスト ボックス 206"/>
        <xdr:cNvSpPr txBox="1"/>
      </xdr:nvSpPr>
      <xdr:spPr>
        <a:xfrm>
          <a:off x="1955800" y="142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69667</xdr:rowOff>
    </xdr:from>
    <xdr:to>
      <xdr:col>7</xdr:col>
      <xdr:colOff>31750</xdr:colOff>
      <xdr:row>82</xdr:row>
      <xdr:rowOff>171267</xdr:rowOff>
    </xdr:to>
    <xdr:sp macro="" textlink="">
      <xdr:nvSpPr>
        <xdr:cNvPr id="208" name="フローチャート: 判断 207"/>
        <xdr:cNvSpPr/>
      </xdr:nvSpPr>
      <xdr:spPr>
        <a:xfrm>
          <a:off x="1397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156044</xdr:rowOff>
    </xdr:from>
    <xdr:ext cx="762000" cy="259045"/>
    <xdr:sp macro="" textlink="">
      <xdr:nvSpPr>
        <xdr:cNvPr id="209" name="テキスト ボックス 208"/>
        <xdr:cNvSpPr txBox="1"/>
      </xdr:nvSpPr>
      <xdr:spPr>
        <a:xfrm>
          <a:off x="1066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135688</xdr:rowOff>
    </xdr:from>
    <xdr:to>
      <xdr:col>23</xdr:col>
      <xdr:colOff>184150</xdr:colOff>
      <xdr:row>83</xdr:row>
      <xdr:rowOff>65838</xdr:rowOff>
    </xdr:to>
    <xdr:sp macro="" textlink="">
      <xdr:nvSpPr>
        <xdr:cNvPr id="215" name="楕円 214"/>
        <xdr:cNvSpPr/>
      </xdr:nvSpPr>
      <xdr:spPr>
        <a:xfrm>
          <a:off x="4902200" y="1419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152215</xdr:rowOff>
    </xdr:from>
    <xdr:ext cx="762000" cy="259045"/>
    <xdr:sp macro="" textlink="">
      <xdr:nvSpPr>
        <xdr:cNvPr id="216" name="人件費・物件費等の状況該当値テキスト"/>
        <xdr:cNvSpPr txBox="1"/>
      </xdr:nvSpPr>
      <xdr:spPr>
        <a:xfrm>
          <a:off x="5041900" y="1403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44359</xdr:rowOff>
    </xdr:from>
    <xdr:to>
      <xdr:col>19</xdr:col>
      <xdr:colOff>184150</xdr:colOff>
      <xdr:row>82</xdr:row>
      <xdr:rowOff>145959</xdr:rowOff>
    </xdr:to>
    <xdr:sp macro="" textlink="">
      <xdr:nvSpPr>
        <xdr:cNvPr id="217" name="楕円 216"/>
        <xdr:cNvSpPr/>
      </xdr:nvSpPr>
      <xdr:spPr>
        <a:xfrm>
          <a:off x="4064000" y="1410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156136</xdr:rowOff>
    </xdr:from>
    <xdr:ext cx="736600" cy="259045"/>
    <xdr:sp macro="" textlink="">
      <xdr:nvSpPr>
        <xdr:cNvPr id="218" name="テキスト ボックス 217"/>
        <xdr:cNvSpPr txBox="1"/>
      </xdr:nvSpPr>
      <xdr:spPr>
        <a:xfrm>
          <a:off x="3733800" y="13872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54197</xdr:rowOff>
    </xdr:from>
    <xdr:to>
      <xdr:col>15</xdr:col>
      <xdr:colOff>133350</xdr:colOff>
      <xdr:row>82</xdr:row>
      <xdr:rowOff>155797</xdr:rowOff>
    </xdr:to>
    <xdr:sp macro="" textlink="">
      <xdr:nvSpPr>
        <xdr:cNvPr id="219" name="楕円 218"/>
        <xdr:cNvSpPr/>
      </xdr:nvSpPr>
      <xdr:spPr>
        <a:xfrm>
          <a:off x="3175000" y="1411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165974</xdr:rowOff>
    </xdr:from>
    <xdr:ext cx="762000" cy="259045"/>
    <xdr:sp macro="" textlink="">
      <xdr:nvSpPr>
        <xdr:cNvPr id="220" name="テキスト ボックス 219"/>
        <xdr:cNvSpPr txBox="1"/>
      </xdr:nvSpPr>
      <xdr:spPr>
        <a:xfrm>
          <a:off x="2844800" y="1388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56166</xdr:rowOff>
    </xdr:from>
    <xdr:to>
      <xdr:col>11</xdr:col>
      <xdr:colOff>82550</xdr:colOff>
      <xdr:row>82</xdr:row>
      <xdr:rowOff>157766</xdr:rowOff>
    </xdr:to>
    <xdr:sp macro="" textlink="">
      <xdr:nvSpPr>
        <xdr:cNvPr id="221" name="楕円 220"/>
        <xdr:cNvSpPr/>
      </xdr:nvSpPr>
      <xdr:spPr>
        <a:xfrm>
          <a:off x="2286000" y="141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167943</xdr:rowOff>
    </xdr:from>
    <xdr:ext cx="762000" cy="259045"/>
    <xdr:sp macro="" textlink="">
      <xdr:nvSpPr>
        <xdr:cNvPr id="222" name="テキスト ボックス 221"/>
        <xdr:cNvSpPr txBox="1"/>
      </xdr:nvSpPr>
      <xdr:spPr>
        <a:xfrm>
          <a:off x="1955800" y="138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67886</xdr:rowOff>
    </xdr:from>
    <xdr:to>
      <xdr:col>7</xdr:col>
      <xdr:colOff>31750</xdr:colOff>
      <xdr:row>82</xdr:row>
      <xdr:rowOff>169486</xdr:rowOff>
    </xdr:to>
    <xdr:sp macro="" textlink="">
      <xdr:nvSpPr>
        <xdr:cNvPr id="223" name="楕円 222"/>
        <xdr:cNvSpPr/>
      </xdr:nvSpPr>
      <xdr:spPr>
        <a:xfrm>
          <a:off x="1397000" y="1412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8213</xdr:rowOff>
    </xdr:from>
    <xdr:ext cx="762000" cy="259045"/>
    <xdr:sp macro="" textlink="">
      <xdr:nvSpPr>
        <xdr:cNvPr id="224" name="テキスト ボックス 223"/>
        <xdr:cNvSpPr txBox="1"/>
      </xdr:nvSpPr>
      <xdr:spPr>
        <a:xfrm>
          <a:off x="1066800" y="1389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指数は横ばいであり、全国市町村平均、県内市町村平均ともほぼ同水準である。今後も各種手当の見直し等を実施し、引き続き給与の適正化に努める。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5" name="直線コネクタ 254"/>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6"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7" name="直線コネクタ 256"/>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8"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9" name="直線コネクタ 258"/>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87</xdr:row>
      <xdr:rowOff>33564</xdr:rowOff>
    </xdr:to>
    <xdr:cxnSp macro="">
      <xdr:nvCxnSpPr>
        <xdr:cNvPr id="260" name="直線コネクタ 259"/>
        <xdr:cNvCxnSpPr/>
      </xdr:nvCxnSpPr>
      <xdr:spPr>
        <a:xfrm>
          <a:off x="16179800" y="1491524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146854</xdr:rowOff>
    </xdr:from>
    <xdr:ext cx="762000" cy="259045"/>
    <xdr:sp macro="" textlink="">
      <xdr:nvSpPr>
        <xdr:cNvPr id="261" name="給与水準   （国との比較）平均値テキスト"/>
        <xdr:cNvSpPr txBox="1"/>
      </xdr:nvSpPr>
      <xdr:spPr>
        <a:xfrm>
          <a:off x="17106900" y="14548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62" name="フローチャート: 判断 261"/>
        <xdr:cNvSpPr/>
      </xdr:nvSpPr>
      <xdr:spPr>
        <a:xfrm>
          <a:off x="169672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90109</xdr:rowOff>
    </xdr:from>
    <xdr:to>
      <xdr:col>77</xdr:col>
      <xdr:colOff>44450</xdr:colOff>
      <xdr:row>86</xdr:row>
      <xdr:rowOff>170543</xdr:rowOff>
    </xdr:to>
    <xdr:cxnSp macro="">
      <xdr:nvCxnSpPr>
        <xdr:cNvPr id="263" name="直線コネクタ 262"/>
        <xdr:cNvCxnSpPr/>
      </xdr:nvCxnSpPr>
      <xdr:spPr>
        <a:xfrm>
          <a:off x="15290800" y="14834809"/>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64" name="フローチャート: 判断 263"/>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65" name="テキスト ボックス 264"/>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86</xdr:row>
      <xdr:rowOff>90109</xdr:rowOff>
    </xdr:to>
    <xdr:cxnSp macro="">
      <xdr:nvCxnSpPr>
        <xdr:cNvPr id="266" name="直線コネクタ 265"/>
        <xdr:cNvCxnSpPr/>
      </xdr:nvCxnSpPr>
      <xdr:spPr>
        <a:xfrm>
          <a:off x="14401800" y="14811829"/>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7" name="フローチャート: 判断 266"/>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8" name="テキスト ボックス 267"/>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86</xdr:row>
      <xdr:rowOff>90109</xdr:rowOff>
    </xdr:to>
    <xdr:cxnSp macro="">
      <xdr:nvCxnSpPr>
        <xdr:cNvPr id="269" name="直線コネクタ 268"/>
        <xdr:cNvCxnSpPr/>
      </xdr:nvCxnSpPr>
      <xdr:spPr>
        <a:xfrm flipV="1">
          <a:off x="13512800" y="14811829"/>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70" name="フローチャート: 判断 269"/>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71" name="テキスト ボックス 270"/>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2" name="フローチャート: 判断 271"/>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116615</xdr:rowOff>
    </xdr:from>
    <xdr:ext cx="762000" cy="259045"/>
    <xdr:sp macro="" textlink="">
      <xdr:nvSpPr>
        <xdr:cNvPr id="273" name="テキスト ボックス 272"/>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79" name="楕円 278"/>
        <xdr:cNvSpPr/>
      </xdr:nvSpPr>
      <xdr:spPr>
        <a:xfrm>
          <a:off x="169672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126291</xdr:rowOff>
    </xdr:from>
    <xdr:ext cx="762000" cy="259045"/>
    <xdr:sp macro="" textlink="">
      <xdr:nvSpPr>
        <xdr:cNvPr id="280" name="給与水準   （国との比較）該当値テキスト"/>
        <xdr:cNvSpPr txBox="1"/>
      </xdr:nvSpPr>
      <xdr:spPr>
        <a:xfrm>
          <a:off x="17106900" y="148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81" name="楕円 280"/>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82" name="テキスト ボックス 281"/>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39309</xdr:rowOff>
    </xdr:from>
    <xdr:to>
      <xdr:col>73</xdr:col>
      <xdr:colOff>44450</xdr:colOff>
      <xdr:row>86</xdr:row>
      <xdr:rowOff>140909</xdr:rowOff>
    </xdr:to>
    <xdr:sp macro="" textlink="">
      <xdr:nvSpPr>
        <xdr:cNvPr id="283" name="楕円 282"/>
        <xdr:cNvSpPr/>
      </xdr:nvSpPr>
      <xdr:spPr>
        <a:xfrm>
          <a:off x="15240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125686</xdr:rowOff>
    </xdr:from>
    <xdr:ext cx="762000" cy="259045"/>
    <xdr:sp macro="" textlink="">
      <xdr:nvSpPr>
        <xdr:cNvPr id="284" name="テキスト ボックス 283"/>
        <xdr:cNvSpPr txBox="1"/>
      </xdr:nvSpPr>
      <xdr:spPr>
        <a:xfrm>
          <a:off x="14909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5" name="楕円 284"/>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86" name="テキスト ボックス 285"/>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39309</xdr:rowOff>
    </xdr:from>
    <xdr:to>
      <xdr:col>64</xdr:col>
      <xdr:colOff>152400</xdr:colOff>
      <xdr:row>86</xdr:row>
      <xdr:rowOff>140909</xdr:rowOff>
    </xdr:to>
    <xdr:sp macro="" textlink="">
      <xdr:nvSpPr>
        <xdr:cNvPr id="287" name="楕円 286"/>
        <xdr:cNvSpPr/>
      </xdr:nvSpPr>
      <xdr:spPr>
        <a:xfrm>
          <a:off x="13462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125686</xdr:rowOff>
    </xdr:from>
    <xdr:ext cx="762000" cy="259045"/>
    <xdr:sp macro="" textlink="">
      <xdr:nvSpPr>
        <xdr:cNvPr id="288" name="テキスト ボックス 287"/>
        <xdr:cNvSpPr txBox="1"/>
      </xdr:nvSpPr>
      <xdr:spPr>
        <a:xfrm>
          <a:off x="13131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従来から全国市町村平均、県内市町村平均を大きく上回っており、類似団体内でも下位で推移している。本町の前年度と比較すると横ばい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保育士や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保健師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など、時代に即した職員採用が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必要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である。今後は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事務事業の見直しによる効率化等により職員数の削減に努めていく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135445</xdr:rowOff>
    </xdr:from>
    <xdr:to>
      <xdr:col>81</xdr:col>
      <xdr:colOff>44450</xdr:colOff>
      <xdr:row>66</xdr:row>
      <xdr:rowOff>78931</xdr:rowOff>
    </xdr:to>
    <xdr:cxnSp macro="">
      <xdr:nvCxnSpPr>
        <xdr:cNvPr id="314" name="直線コネクタ 313"/>
        <xdr:cNvCxnSpPr/>
      </xdr:nvCxnSpPr>
      <xdr:spPr>
        <a:xfrm flipV="1">
          <a:off x="17018000" y="10079545"/>
          <a:ext cx="0" cy="1315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51008</xdr:rowOff>
    </xdr:from>
    <xdr:ext cx="762000" cy="259045"/>
    <xdr:sp macro="" textlink="">
      <xdr:nvSpPr>
        <xdr:cNvPr id="315" name="定員管理の状況最小値テキスト"/>
        <xdr:cNvSpPr txBox="1"/>
      </xdr:nvSpPr>
      <xdr:spPr>
        <a:xfrm>
          <a:off x="17106900" y="1136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78931</xdr:rowOff>
    </xdr:from>
    <xdr:to>
      <xdr:col>81</xdr:col>
      <xdr:colOff>133350</xdr:colOff>
      <xdr:row>66</xdr:row>
      <xdr:rowOff>78931</xdr:rowOff>
    </xdr:to>
    <xdr:cxnSp macro="">
      <xdr:nvCxnSpPr>
        <xdr:cNvPr id="316" name="直線コネクタ 315"/>
        <xdr:cNvCxnSpPr/>
      </xdr:nvCxnSpPr>
      <xdr:spPr>
        <a:xfrm>
          <a:off x="16929100" y="1139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50372</xdr:rowOff>
    </xdr:from>
    <xdr:ext cx="762000" cy="259045"/>
    <xdr:sp macro="" textlink="">
      <xdr:nvSpPr>
        <xdr:cNvPr id="317" name="定員管理の状況最大値テキスト"/>
        <xdr:cNvSpPr txBox="1"/>
      </xdr:nvSpPr>
      <xdr:spPr>
        <a:xfrm>
          <a:off x="17106900" y="982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135445</xdr:rowOff>
    </xdr:from>
    <xdr:to>
      <xdr:col>81</xdr:col>
      <xdr:colOff>133350</xdr:colOff>
      <xdr:row>58</xdr:row>
      <xdr:rowOff>135445</xdr:rowOff>
    </xdr:to>
    <xdr:cxnSp macro="">
      <xdr:nvCxnSpPr>
        <xdr:cNvPr id="318" name="直線コネクタ 317"/>
        <xdr:cNvCxnSpPr/>
      </xdr:nvCxnSpPr>
      <xdr:spPr>
        <a:xfrm>
          <a:off x="16929100" y="1007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137001</xdr:rowOff>
    </xdr:from>
    <xdr:to>
      <xdr:col>81</xdr:col>
      <xdr:colOff>44450</xdr:colOff>
      <xdr:row>60</xdr:row>
      <xdr:rowOff>140621</xdr:rowOff>
    </xdr:to>
    <xdr:cxnSp macro="">
      <xdr:nvCxnSpPr>
        <xdr:cNvPr id="319" name="直線コネクタ 318"/>
        <xdr:cNvCxnSpPr/>
      </xdr:nvCxnSpPr>
      <xdr:spPr>
        <a:xfrm flipV="1">
          <a:off x="16179800" y="10424001"/>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73169</xdr:rowOff>
    </xdr:from>
    <xdr:ext cx="762000" cy="259045"/>
    <xdr:sp macro="" textlink="">
      <xdr:nvSpPr>
        <xdr:cNvPr id="320" name="定員管理の状況平均値テキスト"/>
        <xdr:cNvSpPr txBox="1"/>
      </xdr:nvSpPr>
      <xdr:spPr>
        <a:xfrm>
          <a:off x="17106900" y="1018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56642</xdr:rowOff>
    </xdr:from>
    <xdr:to>
      <xdr:col>81</xdr:col>
      <xdr:colOff>95250</xdr:colOff>
      <xdr:row>60</xdr:row>
      <xdr:rowOff>158242</xdr:rowOff>
    </xdr:to>
    <xdr:sp macro="" textlink="">
      <xdr:nvSpPr>
        <xdr:cNvPr id="321" name="フローチャート: 判断 320"/>
        <xdr:cNvSpPr/>
      </xdr:nvSpPr>
      <xdr:spPr>
        <a:xfrm>
          <a:off x="169672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129763</xdr:rowOff>
    </xdr:from>
    <xdr:to>
      <xdr:col>77</xdr:col>
      <xdr:colOff>44450</xdr:colOff>
      <xdr:row>60</xdr:row>
      <xdr:rowOff>140621</xdr:rowOff>
    </xdr:to>
    <xdr:cxnSp macro="">
      <xdr:nvCxnSpPr>
        <xdr:cNvPr id="322" name="直線コネクタ 321"/>
        <xdr:cNvCxnSpPr/>
      </xdr:nvCxnSpPr>
      <xdr:spPr>
        <a:xfrm>
          <a:off x="15290800" y="10416763"/>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48196</xdr:rowOff>
    </xdr:from>
    <xdr:to>
      <xdr:col>77</xdr:col>
      <xdr:colOff>95250</xdr:colOff>
      <xdr:row>60</xdr:row>
      <xdr:rowOff>149796</xdr:rowOff>
    </xdr:to>
    <xdr:sp macro="" textlink="">
      <xdr:nvSpPr>
        <xdr:cNvPr id="323" name="フローチャート: 判断 322"/>
        <xdr:cNvSpPr/>
      </xdr:nvSpPr>
      <xdr:spPr>
        <a:xfrm>
          <a:off x="16129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159973</xdr:rowOff>
    </xdr:from>
    <xdr:ext cx="736600" cy="259045"/>
    <xdr:sp macro="" textlink="">
      <xdr:nvSpPr>
        <xdr:cNvPr id="324" name="テキスト ボックス 323"/>
        <xdr:cNvSpPr txBox="1"/>
      </xdr:nvSpPr>
      <xdr:spPr>
        <a:xfrm>
          <a:off x="15798800" y="10104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111665</xdr:rowOff>
    </xdr:from>
    <xdr:to>
      <xdr:col>72</xdr:col>
      <xdr:colOff>203200</xdr:colOff>
      <xdr:row>60</xdr:row>
      <xdr:rowOff>129763</xdr:rowOff>
    </xdr:to>
    <xdr:cxnSp macro="">
      <xdr:nvCxnSpPr>
        <xdr:cNvPr id="325" name="直線コネクタ 324"/>
        <xdr:cNvCxnSpPr/>
      </xdr:nvCxnSpPr>
      <xdr:spPr>
        <a:xfrm>
          <a:off x="14401800" y="1039866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4763</xdr:rowOff>
    </xdr:from>
    <xdr:to>
      <xdr:col>73</xdr:col>
      <xdr:colOff>44450</xdr:colOff>
      <xdr:row>60</xdr:row>
      <xdr:rowOff>106363</xdr:rowOff>
    </xdr:to>
    <xdr:sp macro="" textlink="">
      <xdr:nvSpPr>
        <xdr:cNvPr id="326" name="フローチャート: 判断 325"/>
        <xdr:cNvSpPr/>
      </xdr:nvSpPr>
      <xdr:spPr>
        <a:xfrm>
          <a:off x="15240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116540</xdr:rowOff>
    </xdr:from>
    <xdr:ext cx="762000" cy="259045"/>
    <xdr:sp macro="" textlink="">
      <xdr:nvSpPr>
        <xdr:cNvPr id="327" name="テキスト ボックス 326"/>
        <xdr:cNvSpPr txBox="1"/>
      </xdr:nvSpPr>
      <xdr:spPr>
        <a:xfrm>
          <a:off x="14909800" y="1006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82106</xdr:rowOff>
    </xdr:from>
    <xdr:to>
      <xdr:col>68</xdr:col>
      <xdr:colOff>152400</xdr:colOff>
      <xdr:row>60</xdr:row>
      <xdr:rowOff>111665</xdr:rowOff>
    </xdr:to>
    <xdr:cxnSp macro="">
      <xdr:nvCxnSpPr>
        <xdr:cNvPr id="328" name="直線コネクタ 327"/>
        <xdr:cNvCxnSpPr/>
      </xdr:nvCxnSpPr>
      <xdr:spPr>
        <a:xfrm>
          <a:off x="13512800" y="10369106"/>
          <a:ext cx="889000" cy="2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540</xdr:rowOff>
    </xdr:from>
    <xdr:to>
      <xdr:col>68</xdr:col>
      <xdr:colOff>203200</xdr:colOff>
      <xdr:row>60</xdr:row>
      <xdr:rowOff>102140</xdr:rowOff>
    </xdr:to>
    <xdr:sp macro="" textlink="">
      <xdr:nvSpPr>
        <xdr:cNvPr id="329" name="フローチャート: 判断 328"/>
        <xdr:cNvSpPr/>
      </xdr:nvSpPr>
      <xdr:spPr>
        <a:xfrm>
          <a:off x="14351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112317</xdr:rowOff>
    </xdr:from>
    <xdr:ext cx="762000" cy="259045"/>
    <xdr:sp macro="" textlink="">
      <xdr:nvSpPr>
        <xdr:cNvPr id="330" name="テキスト ボックス 329"/>
        <xdr:cNvSpPr txBox="1"/>
      </xdr:nvSpPr>
      <xdr:spPr>
        <a:xfrm>
          <a:off x="14020800" y="1005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11399</xdr:rowOff>
    </xdr:from>
    <xdr:to>
      <xdr:col>64</xdr:col>
      <xdr:colOff>152400</xdr:colOff>
      <xdr:row>60</xdr:row>
      <xdr:rowOff>112999</xdr:rowOff>
    </xdr:to>
    <xdr:sp macro="" textlink="">
      <xdr:nvSpPr>
        <xdr:cNvPr id="331" name="フローチャート: 判断 330"/>
        <xdr:cNvSpPr/>
      </xdr:nvSpPr>
      <xdr:spPr>
        <a:xfrm>
          <a:off x="13462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123176</xdr:rowOff>
    </xdr:from>
    <xdr:ext cx="762000" cy="259045"/>
    <xdr:sp macro="" textlink="">
      <xdr:nvSpPr>
        <xdr:cNvPr id="332" name="テキスト ボックス 331"/>
        <xdr:cNvSpPr txBox="1"/>
      </xdr:nvSpPr>
      <xdr:spPr>
        <a:xfrm>
          <a:off x="13131800" y="100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86201</xdr:rowOff>
    </xdr:from>
    <xdr:to>
      <xdr:col>81</xdr:col>
      <xdr:colOff>95250</xdr:colOff>
      <xdr:row>61</xdr:row>
      <xdr:rowOff>16351</xdr:rowOff>
    </xdr:to>
    <xdr:sp macro="" textlink="">
      <xdr:nvSpPr>
        <xdr:cNvPr id="338" name="楕円 337"/>
        <xdr:cNvSpPr/>
      </xdr:nvSpPr>
      <xdr:spPr>
        <a:xfrm>
          <a:off x="16967200" y="1037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58278</xdr:rowOff>
    </xdr:from>
    <xdr:ext cx="762000" cy="259045"/>
    <xdr:sp macro="" textlink="">
      <xdr:nvSpPr>
        <xdr:cNvPr id="339" name="定員管理の状況該当値テキスト"/>
        <xdr:cNvSpPr txBox="1"/>
      </xdr:nvSpPr>
      <xdr:spPr>
        <a:xfrm>
          <a:off x="17106900" y="1034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89821</xdr:rowOff>
    </xdr:from>
    <xdr:to>
      <xdr:col>77</xdr:col>
      <xdr:colOff>95250</xdr:colOff>
      <xdr:row>61</xdr:row>
      <xdr:rowOff>19971</xdr:rowOff>
    </xdr:to>
    <xdr:sp macro="" textlink="">
      <xdr:nvSpPr>
        <xdr:cNvPr id="340" name="楕円 339"/>
        <xdr:cNvSpPr/>
      </xdr:nvSpPr>
      <xdr:spPr>
        <a:xfrm>
          <a:off x="16129000" y="1037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4748</xdr:rowOff>
    </xdr:from>
    <xdr:ext cx="736600" cy="259045"/>
    <xdr:sp macro="" textlink="">
      <xdr:nvSpPr>
        <xdr:cNvPr id="341" name="テキスト ボックス 340"/>
        <xdr:cNvSpPr txBox="1"/>
      </xdr:nvSpPr>
      <xdr:spPr>
        <a:xfrm>
          <a:off x="15798800" y="10463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78963</xdr:rowOff>
    </xdr:from>
    <xdr:to>
      <xdr:col>73</xdr:col>
      <xdr:colOff>44450</xdr:colOff>
      <xdr:row>61</xdr:row>
      <xdr:rowOff>9113</xdr:rowOff>
    </xdr:to>
    <xdr:sp macro="" textlink="">
      <xdr:nvSpPr>
        <xdr:cNvPr id="342" name="楕円 341"/>
        <xdr:cNvSpPr/>
      </xdr:nvSpPr>
      <xdr:spPr>
        <a:xfrm>
          <a:off x="15240000" y="1036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165340</xdr:rowOff>
    </xdr:from>
    <xdr:ext cx="762000" cy="259045"/>
    <xdr:sp macro="" textlink="">
      <xdr:nvSpPr>
        <xdr:cNvPr id="343" name="テキスト ボックス 342"/>
        <xdr:cNvSpPr txBox="1"/>
      </xdr:nvSpPr>
      <xdr:spPr>
        <a:xfrm>
          <a:off x="14909800" y="1045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60865</xdr:rowOff>
    </xdr:from>
    <xdr:to>
      <xdr:col>68</xdr:col>
      <xdr:colOff>203200</xdr:colOff>
      <xdr:row>60</xdr:row>
      <xdr:rowOff>162465</xdr:rowOff>
    </xdr:to>
    <xdr:sp macro="" textlink="">
      <xdr:nvSpPr>
        <xdr:cNvPr id="344" name="楕円 343"/>
        <xdr:cNvSpPr/>
      </xdr:nvSpPr>
      <xdr:spPr>
        <a:xfrm>
          <a:off x="14351000" y="1034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147242</xdr:rowOff>
    </xdr:from>
    <xdr:ext cx="762000" cy="259045"/>
    <xdr:sp macro="" textlink="">
      <xdr:nvSpPr>
        <xdr:cNvPr id="345" name="テキスト ボックス 344"/>
        <xdr:cNvSpPr txBox="1"/>
      </xdr:nvSpPr>
      <xdr:spPr>
        <a:xfrm>
          <a:off x="14020800" y="10434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31306</xdr:rowOff>
    </xdr:from>
    <xdr:to>
      <xdr:col>64</xdr:col>
      <xdr:colOff>152400</xdr:colOff>
      <xdr:row>60</xdr:row>
      <xdr:rowOff>132906</xdr:rowOff>
    </xdr:to>
    <xdr:sp macro="" textlink="">
      <xdr:nvSpPr>
        <xdr:cNvPr id="346" name="楕円 345"/>
        <xdr:cNvSpPr/>
      </xdr:nvSpPr>
      <xdr:spPr>
        <a:xfrm>
          <a:off x="13462000" y="1031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117683</xdr:rowOff>
    </xdr:from>
    <xdr:ext cx="762000" cy="259045"/>
    <xdr:sp macro="" textlink="">
      <xdr:nvSpPr>
        <xdr:cNvPr id="347" name="テキスト ボックス 346"/>
        <xdr:cNvSpPr txBox="1"/>
      </xdr:nvSpPr>
      <xdr:spPr>
        <a:xfrm>
          <a:off x="13131800" y="1040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ポイント良化したが、全国平均、県内平均より比率は高く類似団体内順位でも下位となっている。一般会計については起債</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の新規発行を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抑制していることから起債残高が減るが、下水道会計において公債費の増加が見込まれ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る。そのため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、一般会計からの繰出金が増えることが予想され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るので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、今後一層の水洗化率の向上や繰上償還の推進により公債費負担の抑制に努める。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44</xdr:row>
      <xdr:rowOff>165100</xdr:rowOff>
    </xdr:to>
    <xdr:cxnSp macro="">
      <xdr:nvCxnSpPr>
        <xdr:cNvPr id="375" name="直線コネクタ 374"/>
        <xdr:cNvCxnSpPr/>
      </xdr:nvCxnSpPr>
      <xdr:spPr>
        <a:xfrm flipV="1">
          <a:off x="17018000" y="637370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8"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9" name="直線コネクタ 378"/>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79163</xdr:rowOff>
    </xdr:from>
    <xdr:to>
      <xdr:col>81</xdr:col>
      <xdr:colOff>44450</xdr:colOff>
      <xdr:row>43</xdr:row>
      <xdr:rowOff>119380</xdr:rowOff>
    </xdr:to>
    <xdr:cxnSp macro="">
      <xdr:nvCxnSpPr>
        <xdr:cNvPr id="380" name="直線コネクタ 379"/>
        <xdr:cNvCxnSpPr/>
      </xdr:nvCxnSpPr>
      <xdr:spPr>
        <a:xfrm flipV="1">
          <a:off x="16179800" y="745151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1" name="公債費負担の状況平均値テキスト"/>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2" name="フローチャート: 判断 381"/>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119380</xdr:rowOff>
    </xdr:from>
    <xdr:to>
      <xdr:col>77</xdr:col>
      <xdr:colOff>44450</xdr:colOff>
      <xdr:row>43</xdr:row>
      <xdr:rowOff>159596</xdr:rowOff>
    </xdr:to>
    <xdr:cxnSp macro="">
      <xdr:nvCxnSpPr>
        <xdr:cNvPr id="383" name="直線コネクタ 382"/>
        <xdr:cNvCxnSpPr/>
      </xdr:nvCxnSpPr>
      <xdr:spPr>
        <a:xfrm flipV="1">
          <a:off x="15290800" y="749173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121920</xdr:rowOff>
    </xdr:from>
    <xdr:to>
      <xdr:col>77</xdr:col>
      <xdr:colOff>95250</xdr:colOff>
      <xdr:row>42</xdr:row>
      <xdr:rowOff>52070</xdr:rowOff>
    </xdr:to>
    <xdr:sp macro="" textlink="">
      <xdr:nvSpPr>
        <xdr:cNvPr id="384" name="フローチャート: 判断 383"/>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62247</xdr:rowOff>
    </xdr:from>
    <xdr:ext cx="736600" cy="259045"/>
    <xdr:sp macro="" textlink="">
      <xdr:nvSpPr>
        <xdr:cNvPr id="385" name="テキスト ボックス 384"/>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159596</xdr:rowOff>
    </xdr:from>
    <xdr:to>
      <xdr:col>72</xdr:col>
      <xdr:colOff>203200</xdr:colOff>
      <xdr:row>43</xdr:row>
      <xdr:rowOff>167640</xdr:rowOff>
    </xdr:to>
    <xdr:cxnSp macro="">
      <xdr:nvCxnSpPr>
        <xdr:cNvPr id="386" name="直線コネクタ 385"/>
        <xdr:cNvCxnSpPr/>
      </xdr:nvCxnSpPr>
      <xdr:spPr>
        <a:xfrm flipV="1">
          <a:off x="14401800" y="75319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8" name="テキスト ボックス 387"/>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111337</xdr:rowOff>
    </xdr:from>
    <xdr:to>
      <xdr:col>68</xdr:col>
      <xdr:colOff>152400</xdr:colOff>
      <xdr:row>43</xdr:row>
      <xdr:rowOff>167640</xdr:rowOff>
    </xdr:to>
    <xdr:cxnSp macro="">
      <xdr:nvCxnSpPr>
        <xdr:cNvPr id="389" name="直線コネクタ 388"/>
        <xdr:cNvCxnSpPr/>
      </xdr:nvCxnSpPr>
      <xdr:spPr>
        <a:xfrm>
          <a:off x="13512800" y="748368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0" name="フローチャート: 判断 389"/>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391" name="テキスト ボックス 390"/>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2" name="フローチャート: 判断 391"/>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3" name="テキスト ボックス 392"/>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28363</xdr:rowOff>
    </xdr:from>
    <xdr:to>
      <xdr:col>81</xdr:col>
      <xdr:colOff>95250</xdr:colOff>
      <xdr:row>43</xdr:row>
      <xdr:rowOff>129963</xdr:rowOff>
    </xdr:to>
    <xdr:sp macro="" textlink="">
      <xdr:nvSpPr>
        <xdr:cNvPr id="399" name="楕円 398"/>
        <xdr:cNvSpPr/>
      </xdr:nvSpPr>
      <xdr:spPr>
        <a:xfrm>
          <a:off x="169672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440</xdr:rowOff>
    </xdr:from>
    <xdr:ext cx="762000" cy="259045"/>
    <xdr:sp macro="" textlink="">
      <xdr:nvSpPr>
        <xdr:cNvPr id="400" name="公債費負担の状況該当値テキスト"/>
        <xdr:cNvSpPr txBox="1"/>
      </xdr:nvSpPr>
      <xdr:spPr>
        <a:xfrm>
          <a:off x="17106900" y="737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68580</xdr:rowOff>
    </xdr:from>
    <xdr:to>
      <xdr:col>77</xdr:col>
      <xdr:colOff>95250</xdr:colOff>
      <xdr:row>43</xdr:row>
      <xdr:rowOff>170180</xdr:rowOff>
    </xdr:to>
    <xdr:sp macro="" textlink="">
      <xdr:nvSpPr>
        <xdr:cNvPr id="401" name="楕円 400"/>
        <xdr:cNvSpPr/>
      </xdr:nvSpPr>
      <xdr:spPr>
        <a:xfrm>
          <a:off x="16129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154957</xdr:rowOff>
    </xdr:from>
    <xdr:ext cx="736600" cy="259045"/>
    <xdr:sp macro="" textlink="">
      <xdr:nvSpPr>
        <xdr:cNvPr id="402" name="テキスト ボックス 401"/>
        <xdr:cNvSpPr txBox="1"/>
      </xdr:nvSpPr>
      <xdr:spPr>
        <a:xfrm>
          <a:off x="15798800" y="752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108796</xdr:rowOff>
    </xdr:from>
    <xdr:to>
      <xdr:col>73</xdr:col>
      <xdr:colOff>44450</xdr:colOff>
      <xdr:row>44</xdr:row>
      <xdr:rowOff>38946</xdr:rowOff>
    </xdr:to>
    <xdr:sp macro="" textlink="">
      <xdr:nvSpPr>
        <xdr:cNvPr id="403" name="楕円 402"/>
        <xdr:cNvSpPr/>
      </xdr:nvSpPr>
      <xdr:spPr>
        <a:xfrm>
          <a:off x="15240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23723</xdr:rowOff>
    </xdr:from>
    <xdr:ext cx="762000" cy="259045"/>
    <xdr:sp macro="" textlink="">
      <xdr:nvSpPr>
        <xdr:cNvPr id="404" name="テキスト ボックス 403"/>
        <xdr:cNvSpPr txBox="1"/>
      </xdr:nvSpPr>
      <xdr:spPr>
        <a:xfrm>
          <a:off x="14909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116840</xdr:rowOff>
    </xdr:from>
    <xdr:to>
      <xdr:col>68</xdr:col>
      <xdr:colOff>203200</xdr:colOff>
      <xdr:row>44</xdr:row>
      <xdr:rowOff>46990</xdr:rowOff>
    </xdr:to>
    <xdr:sp macro="" textlink="">
      <xdr:nvSpPr>
        <xdr:cNvPr id="405" name="楕円 404"/>
        <xdr:cNvSpPr/>
      </xdr:nvSpPr>
      <xdr:spPr>
        <a:xfrm>
          <a:off x="14351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31767</xdr:rowOff>
    </xdr:from>
    <xdr:ext cx="762000" cy="259045"/>
    <xdr:sp macro="" textlink="">
      <xdr:nvSpPr>
        <xdr:cNvPr id="406" name="テキスト ボックス 405"/>
        <xdr:cNvSpPr txBox="1"/>
      </xdr:nvSpPr>
      <xdr:spPr>
        <a:xfrm>
          <a:off x="14020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60537</xdr:rowOff>
    </xdr:from>
    <xdr:to>
      <xdr:col>64</xdr:col>
      <xdr:colOff>152400</xdr:colOff>
      <xdr:row>43</xdr:row>
      <xdr:rowOff>162137</xdr:rowOff>
    </xdr:to>
    <xdr:sp macro="" textlink="">
      <xdr:nvSpPr>
        <xdr:cNvPr id="407" name="楕円 406"/>
        <xdr:cNvSpPr/>
      </xdr:nvSpPr>
      <xdr:spPr>
        <a:xfrm>
          <a:off x="13462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146914</xdr:rowOff>
    </xdr:from>
    <xdr:ext cx="762000" cy="259045"/>
    <xdr:sp macro="" textlink="">
      <xdr:nvSpPr>
        <xdr:cNvPr id="408" name="テキスト ボックス 407"/>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年度と将来負担比率は出なかったが、令和元年度決算に続いて数値は小さいながらも比率が出た。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地方債現在高は減少していくとことから低位で推移していくと予想される。しかし、下水道事業において接続率が伸びず、収入が上昇しづらい状況があり一般会計からの繰出しをせざるを得ない。今後も歳出削減や歳入確保に努め比率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40936</xdr:rowOff>
    </xdr:to>
    <xdr:cxnSp macro="">
      <xdr:nvCxnSpPr>
        <xdr:cNvPr id="437" name="直線コネクタ 436"/>
        <xdr:cNvCxnSpPr/>
      </xdr:nvCxnSpPr>
      <xdr:spPr>
        <a:xfrm flipV="1">
          <a:off x="17018000" y="2370667"/>
          <a:ext cx="0" cy="14421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13013</xdr:rowOff>
    </xdr:from>
    <xdr:ext cx="762000" cy="259045"/>
    <xdr:sp macro="" textlink="">
      <xdr:nvSpPr>
        <xdr:cNvPr id="438" name="将来負担の状況最小値テキスト"/>
        <xdr:cNvSpPr txBox="1"/>
      </xdr:nvSpPr>
      <xdr:spPr>
        <a:xfrm>
          <a:off x="17106900" y="378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40936</xdr:rowOff>
    </xdr:from>
    <xdr:to>
      <xdr:col>81</xdr:col>
      <xdr:colOff>133350</xdr:colOff>
      <xdr:row>22</xdr:row>
      <xdr:rowOff>40936</xdr:rowOff>
    </xdr:to>
    <xdr:cxnSp macro="">
      <xdr:nvCxnSpPr>
        <xdr:cNvPr id="439" name="直線コネクタ 438"/>
        <xdr:cNvCxnSpPr/>
      </xdr:nvCxnSpPr>
      <xdr:spPr>
        <a:xfrm>
          <a:off x="16929100" y="381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931</xdr:rowOff>
    </xdr:from>
    <xdr:to>
      <xdr:col>81</xdr:col>
      <xdr:colOff>44450</xdr:colOff>
      <xdr:row>14</xdr:row>
      <xdr:rowOff>53213</xdr:rowOff>
    </xdr:to>
    <xdr:cxnSp macro="">
      <xdr:nvCxnSpPr>
        <xdr:cNvPr id="442" name="直線コネクタ 441"/>
        <xdr:cNvCxnSpPr/>
      </xdr:nvCxnSpPr>
      <xdr:spPr>
        <a:xfrm>
          <a:off x="16179800" y="2401231"/>
          <a:ext cx="8382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3"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2413</xdr:rowOff>
    </xdr:from>
    <xdr:to>
      <xdr:col>81</xdr:col>
      <xdr:colOff>95250</xdr:colOff>
      <xdr:row>14</xdr:row>
      <xdr:rowOff>104013</xdr:rowOff>
    </xdr:to>
    <xdr:sp macro="" textlink="">
      <xdr:nvSpPr>
        <xdr:cNvPr id="458" name="楕円 457"/>
        <xdr:cNvSpPr/>
      </xdr:nvSpPr>
      <xdr:spPr>
        <a:xfrm>
          <a:off x="16967200" y="240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145940</xdr:rowOff>
    </xdr:from>
    <xdr:ext cx="762000" cy="259045"/>
    <xdr:sp macro="" textlink="">
      <xdr:nvSpPr>
        <xdr:cNvPr id="459" name="将来負担の状況該当値テキスト"/>
        <xdr:cNvSpPr txBox="1"/>
      </xdr:nvSpPr>
      <xdr:spPr>
        <a:xfrm>
          <a:off x="17106900" y="2374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121581</xdr:rowOff>
    </xdr:from>
    <xdr:to>
      <xdr:col>77</xdr:col>
      <xdr:colOff>95250</xdr:colOff>
      <xdr:row>14</xdr:row>
      <xdr:rowOff>51731</xdr:rowOff>
    </xdr:to>
    <xdr:sp macro="" textlink="">
      <xdr:nvSpPr>
        <xdr:cNvPr id="460" name="楕円 459"/>
        <xdr:cNvSpPr/>
      </xdr:nvSpPr>
      <xdr:spPr>
        <a:xfrm>
          <a:off x="16129000" y="235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36508</xdr:rowOff>
    </xdr:from>
    <xdr:ext cx="736600" cy="259045"/>
    <xdr:sp macro="" textlink="">
      <xdr:nvSpPr>
        <xdr:cNvPr id="461" name="テキスト ボックス 460"/>
        <xdr:cNvSpPr txBox="1"/>
      </xdr:nvSpPr>
      <xdr:spPr>
        <a:xfrm>
          <a:off x="15798800" y="2436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滋賀県甲良町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6,788
6,710
13.63
4,995,652
4,842,656
131,428
2,442,969
2,217,221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前年度と比較すると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は横ばいで、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類似団体内では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位に位置して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全国平均、県内平均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ともほぼ同水準である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。今後も業務の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見直し等の行財政改革を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進め、人件費の削減に努める。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40</xdr:row>
      <xdr:rowOff>72136</xdr:rowOff>
    </xdr:to>
    <xdr:cxnSp macro="">
      <xdr:nvCxnSpPr>
        <xdr:cNvPr id="59" name="直線コネクタ 58"/>
        <xdr:cNvCxnSpPr/>
      </xdr:nvCxnSpPr>
      <xdr:spPr>
        <a:xfrm flipV="1">
          <a:off x="4826000" y="5782564"/>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44213</xdr:rowOff>
    </xdr:from>
    <xdr:ext cx="762000" cy="259045"/>
    <xdr:sp macro="" textlink="">
      <xdr:nvSpPr>
        <xdr:cNvPr id="60" name="人件費最小値テキスト"/>
        <xdr:cNvSpPr txBox="1"/>
      </xdr:nvSpPr>
      <xdr:spPr>
        <a:xfrm>
          <a:off x="4914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72136</xdr:rowOff>
    </xdr:from>
    <xdr:to>
      <xdr:col>24</xdr:col>
      <xdr:colOff>114300</xdr:colOff>
      <xdr:row>40</xdr:row>
      <xdr:rowOff>72136</xdr:rowOff>
    </xdr:to>
    <xdr:cxnSp macro="">
      <xdr:nvCxnSpPr>
        <xdr:cNvPr id="61" name="直線コネクタ 60"/>
        <xdr:cNvCxnSpPr/>
      </xdr:nvCxnSpPr>
      <xdr:spPr>
        <a:xfrm>
          <a:off x="4737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101854</xdr:rowOff>
    </xdr:from>
    <xdr:to>
      <xdr:col>24</xdr:col>
      <xdr:colOff>25400</xdr:colOff>
      <xdr:row>37</xdr:row>
      <xdr:rowOff>101854</xdr:rowOff>
    </xdr:to>
    <xdr:cxnSp macro="">
      <xdr:nvCxnSpPr>
        <xdr:cNvPr id="64" name="直線コネクタ 63"/>
        <xdr:cNvCxnSpPr/>
      </xdr:nvCxnSpPr>
      <xdr:spPr>
        <a:xfrm>
          <a:off x="3987800" y="64455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32275</xdr:rowOff>
    </xdr:from>
    <xdr:ext cx="762000" cy="259045"/>
    <xdr:sp macro="" textlink="">
      <xdr:nvSpPr>
        <xdr:cNvPr id="65" name="人件費平均値テキスト"/>
        <xdr:cNvSpPr txBox="1"/>
      </xdr:nvSpPr>
      <xdr:spPr>
        <a:xfrm>
          <a:off x="4914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66" name="フローチャート: 判断 65"/>
        <xdr:cNvSpPr/>
      </xdr:nvSpPr>
      <xdr:spPr>
        <a:xfrm>
          <a:off x="4775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101854</xdr:rowOff>
    </xdr:from>
    <xdr:to>
      <xdr:col>19</xdr:col>
      <xdr:colOff>187325</xdr:colOff>
      <xdr:row>37</xdr:row>
      <xdr:rowOff>106426</xdr:rowOff>
    </xdr:to>
    <xdr:cxnSp macro="">
      <xdr:nvCxnSpPr>
        <xdr:cNvPr id="67" name="直線コネクタ 66"/>
        <xdr:cNvCxnSpPr/>
      </xdr:nvCxnSpPr>
      <xdr:spPr>
        <a:xfrm flipV="1">
          <a:off x="3098800" y="64455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106426</xdr:rowOff>
    </xdr:from>
    <xdr:to>
      <xdr:col>15</xdr:col>
      <xdr:colOff>98425</xdr:colOff>
      <xdr:row>37</xdr:row>
      <xdr:rowOff>156718</xdr:rowOff>
    </xdr:to>
    <xdr:cxnSp macro="">
      <xdr:nvCxnSpPr>
        <xdr:cNvPr id="70" name="直線コネクタ 69"/>
        <xdr:cNvCxnSpPr/>
      </xdr:nvCxnSpPr>
      <xdr:spPr>
        <a:xfrm flipV="1">
          <a:off x="2209800" y="64500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147574</xdr:rowOff>
    </xdr:from>
    <xdr:to>
      <xdr:col>11</xdr:col>
      <xdr:colOff>9525</xdr:colOff>
      <xdr:row>37</xdr:row>
      <xdr:rowOff>156718</xdr:rowOff>
    </xdr:to>
    <xdr:cxnSp macro="">
      <xdr:nvCxnSpPr>
        <xdr:cNvPr id="73" name="直線コネクタ 72"/>
        <xdr:cNvCxnSpPr/>
      </xdr:nvCxnSpPr>
      <xdr:spPr>
        <a:xfrm>
          <a:off x="1320800" y="64912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83" name="楕円 82"/>
        <xdr:cNvSpPr/>
      </xdr:nvSpPr>
      <xdr:spPr>
        <a:xfrm>
          <a:off x="4775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67581</xdr:rowOff>
    </xdr:from>
    <xdr:ext cx="762000" cy="259045"/>
    <xdr:sp macro="" textlink="">
      <xdr:nvSpPr>
        <xdr:cNvPr id="84" name="人件費該当値テキスト"/>
        <xdr:cNvSpPr txBox="1"/>
      </xdr:nvSpPr>
      <xdr:spPr>
        <a:xfrm>
          <a:off x="4914900" y="623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51054</xdr:rowOff>
    </xdr:from>
    <xdr:to>
      <xdr:col>20</xdr:col>
      <xdr:colOff>38100</xdr:colOff>
      <xdr:row>37</xdr:row>
      <xdr:rowOff>152654</xdr:rowOff>
    </xdr:to>
    <xdr:sp macro="" textlink="">
      <xdr:nvSpPr>
        <xdr:cNvPr id="85" name="楕円 84"/>
        <xdr:cNvSpPr/>
      </xdr:nvSpPr>
      <xdr:spPr>
        <a:xfrm>
          <a:off x="3937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137431</xdr:rowOff>
    </xdr:from>
    <xdr:ext cx="736600" cy="259045"/>
    <xdr:sp macro="" textlink="">
      <xdr:nvSpPr>
        <xdr:cNvPr id="86" name="テキスト ボックス 85"/>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55626</xdr:rowOff>
    </xdr:from>
    <xdr:to>
      <xdr:col>15</xdr:col>
      <xdr:colOff>149225</xdr:colOff>
      <xdr:row>37</xdr:row>
      <xdr:rowOff>157226</xdr:rowOff>
    </xdr:to>
    <xdr:sp macro="" textlink="">
      <xdr:nvSpPr>
        <xdr:cNvPr id="87" name="楕円 86"/>
        <xdr:cNvSpPr/>
      </xdr:nvSpPr>
      <xdr:spPr>
        <a:xfrm>
          <a:off x="3048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142003</xdr:rowOff>
    </xdr:from>
    <xdr:ext cx="762000" cy="259045"/>
    <xdr:sp macro="" textlink="">
      <xdr:nvSpPr>
        <xdr:cNvPr id="88" name="テキスト ボックス 87"/>
        <xdr:cNvSpPr txBox="1"/>
      </xdr:nvSpPr>
      <xdr:spPr>
        <a:xfrm>
          <a:off x="2717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105918</xdr:rowOff>
    </xdr:from>
    <xdr:to>
      <xdr:col>11</xdr:col>
      <xdr:colOff>60325</xdr:colOff>
      <xdr:row>38</xdr:row>
      <xdr:rowOff>36068</xdr:rowOff>
    </xdr:to>
    <xdr:sp macro="" textlink="">
      <xdr:nvSpPr>
        <xdr:cNvPr id="89" name="楕円 88"/>
        <xdr:cNvSpPr/>
      </xdr:nvSpPr>
      <xdr:spPr>
        <a:xfrm>
          <a:off x="2159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20845</xdr:rowOff>
    </xdr:from>
    <xdr:ext cx="762000" cy="259045"/>
    <xdr:sp macro="" textlink="">
      <xdr:nvSpPr>
        <xdr:cNvPr id="90" name="テキスト ボックス 89"/>
        <xdr:cNvSpPr txBox="1"/>
      </xdr:nvSpPr>
      <xdr:spPr>
        <a:xfrm>
          <a:off x="1828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96774</xdr:rowOff>
    </xdr:from>
    <xdr:to>
      <xdr:col>6</xdr:col>
      <xdr:colOff>171450</xdr:colOff>
      <xdr:row>38</xdr:row>
      <xdr:rowOff>26924</xdr:rowOff>
    </xdr:to>
    <xdr:sp macro="" textlink="">
      <xdr:nvSpPr>
        <xdr:cNvPr id="91" name="楕円 90"/>
        <xdr:cNvSpPr/>
      </xdr:nvSpPr>
      <xdr:spPr>
        <a:xfrm>
          <a:off x="1270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11701</xdr:rowOff>
    </xdr:from>
    <xdr:ext cx="762000" cy="259045"/>
    <xdr:sp macro="" textlink="">
      <xdr:nvSpPr>
        <xdr:cNvPr id="92" name="テキスト ボックス 91"/>
        <xdr:cNvSpPr txBox="1"/>
      </xdr:nvSpPr>
      <xdr:spPr>
        <a:xfrm>
          <a:off x="939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下がったが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、全国平均、県内平均ともに上回っている。システム整備や各種計画整備など一過性の経費による上昇はあるが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保守委託等の経常的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な経費が占める割合も多く、行財政改革を一層進める必要がある。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77470</xdr:rowOff>
    </xdr:from>
    <xdr:to>
      <xdr:col>82</xdr:col>
      <xdr:colOff>107950</xdr:colOff>
      <xdr:row>21</xdr:row>
      <xdr:rowOff>77470</xdr:rowOff>
    </xdr:to>
    <xdr:cxnSp macro="">
      <xdr:nvCxnSpPr>
        <xdr:cNvPr id="120" name="直線コネクタ 119"/>
        <xdr:cNvCxnSpPr/>
      </xdr:nvCxnSpPr>
      <xdr:spPr>
        <a:xfrm flipV="1">
          <a:off x="16510000" y="23063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1" name="物件費最小値テキスト"/>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2" name="直線コネクタ 121"/>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163847</xdr:rowOff>
    </xdr:from>
    <xdr:ext cx="762000" cy="259045"/>
    <xdr:sp macro="" textlink="">
      <xdr:nvSpPr>
        <xdr:cNvPr id="123" name="物件費最大値テキスト"/>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77470</xdr:rowOff>
    </xdr:from>
    <xdr:to>
      <xdr:col>82</xdr:col>
      <xdr:colOff>196850</xdr:colOff>
      <xdr:row>13</xdr:row>
      <xdr:rowOff>77470</xdr:rowOff>
    </xdr:to>
    <xdr:cxnSp macro="">
      <xdr:nvCxnSpPr>
        <xdr:cNvPr id="124" name="直線コネクタ 123"/>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157480</xdr:rowOff>
    </xdr:from>
    <xdr:to>
      <xdr:col>82</xdr:col>
      <xdr:colOff>107950</xdr:colOff>
      <xdr:row>19</xdr:row>
      <xdr:rowOff>161290</xdr:rowOff>
    </xdr:to>
    <xdr:cxnSp macro="">
      <xdr:nvCxnSpPr>
        <xdr:cNvPr id="125" name="直線コネクタ 124"/>
        <xdr:cNvCxnSpPr/>
      </xdr:nvCxnSpPr>
      <xdr:spPr>
        <a:xfrm flipV="1">
          <a:off x="15671800" y="324358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62247</xdr:rowOff>
    </xdr:from>
    <xdr:ext cx="762000" cy="259045"/>
    <xdr:sp macro="" textlink="">
      <xdr:nvSpPr>
        <xdr:cNvPr id="126" name="物件費平均値テキスト"/>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7" name="フローチャート: 判断 126"/>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142240</xdr:rowOff>
    </xdr:from>
    <xdr:to>
      <xdr:col>78</xdr:col>
      <xdr:colOff>69850</xdr:colOff>
      <xdr:row>19</xdr:row>
      <xdr:rowOff>161290</xdr:rowOff>
    </xdr:to>
    <xdr:cxnSp macro="">
      <xdr:nvCxnSpPr>
        <xdr:cNvPr id="128" name="直線コネクタ 127"/>
        <xdr:cNvCxnSpPr/>
      </xdr:nvCxnSpPr>
      <xdr:spPr>
        <a:xfrm>
          <a:off x="14782800" y="322834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11430</xdr:rowOff>
    </xdr:from>
    <xdr:to>
      <xdr:col>78</xdr:col>
      <xdr:colOff>120650</xdr:colOff>
      <xdr:row>17</xdr:row>
      <xdr:rowOff>113030</xdr:rowOff>
    </xdr:to>
    <xdr:sp macro="" textlink="">
      <xdr:nvSpPr>
        <xdr:cNvPr id="129" name="フローチャート: 判断 128"/>
        <xdr:cNvSpPr/>
      </xdr:nvSpPr>
      <xdr:spPr>
        <a:xfrm>
          <a:off x="15621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123207</xdr:rowOff>
    </xdr:from>
    <xdr:ext cx="736600" cy="259045"/>
    <xdr:sp macro="" textlink="">
      <xdr:nvSpPr>
        <xdr:cNvPr id="130" name="テキスト ボックス 129"/>
        <xdr:cNvSpPr txBox="1"/>
      </xdr:nvSpPr>
      <xdr:spPr>
        <a:xfrm>
          <a:off x="15290800" y="2694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88900</xdr:rowOff>
    </xdr:from>
    <xdr:to>
      <xdr:col>73</xdr:col>
      <xdr:colOff>180975</xdr:colOff>
      <xdr:row>18</xdr:row>
      <xdr:rowOff>142240</xdr:rowOff>
    </xdr:to>
    <xdr:cxnSp macro="">
      <xdr:nvCxnSpPr>
        <xdr:cNvPr id="131" name="直線コネクタ 130"/>
        <xdr:cNvCxnSpPr/>
      </xdr:nvCxnSpPr>
      <xdr:spPr>
        <a:xfrm>
          <a:off x="13893800" y="3175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2" name="フローチャート: 判断 131"/>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123207</xdr:rowOff>
    </xdr:from>
    <xdr:ext cx="762000" cy="259045"/>
    <xdr:sp macro="" textlink="">
      <xdr:nvSpPr>
        <xdr:cNvPr id="133" name="テキスト ボックス 132"/>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5080</xdr:rowOff>
    </xdr:from>
    <xdr:to>
      <xdr:col>69</xdr:col>
      <xdr:colOff>92075</xdr:colOff>
      <xdr:row>18</xdr:row>
      <xdr:rowOff>88900</xdr:rowOff>
    </xdr:to>
    <xdr:cxnSp macro="">
      <xdr:nvCxnSpPr>
        <xdr:cNvPr id="134" name="直線コネクタ 133"/>
        <xdr:cNvCxnSpPr/>
      </xdr:nvCxnSpPr>
      <xdr:spPr>
        <a:xfrm>
          <a:off x="13004800" y="30911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106680</xdr:rowOff>
    </xdr:from>
    <xdr:to>
      <xdr:col>82</xdr:col>
      <xdr:colOff>158750</xdr:colOff>
      <xdr:row>19</xdr:row>
      <xdr:rowOff>36830</xdr:rowOff>
    </xdr:to>
    <xdr:sp macro="" textlink="">
      <xdr:nvSpPr>
        <xdr:cNvPr id="144" name="楕円 143"/>
        <xdr:cNvSpPr/>
      </xdr:nvSpPr>
      <xdr:spPr>
        <a:xfrm>
          <a:off x="164592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78757</xdr:rowOff>
    </xdr:from>
    <xdr:ext cx="762000" cy="259045"/>
    <xdr:sp macro="" textlink="">
      <xdr:nvSpPr>
        <xdr:cNvPr id="145" name="物件費該当値テキスト"/>
        <xdr:cNvSpPr txBox="1"/>
      </xdr:nvSpPr>
      <xdr:spPr>
        <a:xfrm>
          <a:off x="165989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110490</xdr:rowOff>
    </xdr:from>
    <xdr:to>
      <xdr:col>78</xdr:col>
      <xdr:colOff>120650</xdr:colOff>
      <xdr:row>20</xdr:row>
      <xdr:rowOff>40640</xdr:rowOff>
    </xdr:to>
    <xdr:sp macro="" textlink="">
      <xdr:nvSpPr>
        <xdr:cNvPr id="146" name="楕円 145"/>
        <xdr:cNvSpPr/>
      </xdr:nvSpPr>
      <xdr:spPr>
        <a:xfrm>
          <a:off x="15621000" y="33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25417</xdr:rowOff>
    </xdr:from>
    <xdr:ext cx="736600" cy="259045"/>
    <xdr:sp macro="" textlink="">
      <xdr:nvSpPr>
        <xdr:cNvPr id="147" name="テキスト ボックス 146"/>
        <xdr:cNvSpPr txBox="1"/>
      </xdr:nvSpPr>
      <xdr:spPr>
        <a:xfrm>
          <a:off x="15290800" y="345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91440</xdr:rowOff>
    </xdr:from>
    <xdr:to>
      <xdr:col>74</xdr:col>
      <xdr:colOff>31750</xdr:colOff>
      <xdr:row>19</xdr:row>
      <xdr:rowOff>21590</xdr:rowOff>
    </xdr:to>
    <xdr:sp macro="" textlink="">
      <xdr:nvSpPr>
        <xdr:cNvPr id="148" name="楕円 147"/>
        <xdr:cNvSpPr/>
      </xdr:nvSpPr>
      <xdr:spPr>
        <a:xfrm>
          <a:off x="14732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6367</xdr:rowOff>
    </xdr:from>
    <xdr:ext cx="762000" cy="259045"/>
    <xdr:sp macro="" textlink="">
      <xdr:nvSpPr>
        <xdr:cNvPr id="149" name="テキスト ボックス 148"/>
        <xdr:cNvSpPr txBox="1"/>
      </xdr:nvSpPr>
      <xdr:spPr>
        <a:xfrm>
          <a:off x="14401800" y="326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38100</xdr:rowOff>
    </xdr:from>
    <xdr:to>
      <xdr:col>69</xdr:col>
      <xdr:colOff>142875</xdr:colOff>
      <xdr:row>18</xdr:row>
      <xdr:rowOff>139700</xdr:rowOff>
    </xdr:to>
    <xdr:sp macro="" textlink="">
      <xdr:nvSpPr>
        <xdr:cNvPr id="150" name="楕円 149"/>
        <xdr:cNvSpPr/>
      </xdr:nvSpPr>
      <xdr:spPr>
        <a:xfrm>
          <a:off x="13843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124477</xdr:rowOff>
    </xdr:from>
    <xdr:ext cx="762000" cy="259045"/>
    <xdr:sp macro="" textlink="">
      <xdr:nvSpPr>
        <xdr:cNvPr id="151" name="テキスト ボックス 150"/>
        <xdr:cNvSpPr txBox="1"/>
      </xdr:nvSpPr>
      <xdr:spPr>
        <a:xfrm>
          <a:off x="13512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125730</xdr:rowOff>
    </xdr:from>
    <xdr:to>
      <xdr:col>65</xdr:col>
      <xdr:colOff>53975</xdr:colOff>
      <xdr:row>18</xdr:row>
      <xdr:rowOff>55880</xdr:rowOff>
    </xdr:to>
    <xdr:sp macro="" textlink="">
      <xdr:nvSpPr>
        <xdr:cNvPr id="152" name="楕円 151"/>
        <xdr:cNvSpPr/>
      </xdr:nvSpPr>
      <xdr:spPr>
        <a:xfrm>
          <a:off x="12954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40657</xdr:rowOff>
    </xdr:from>
    <xdr:ext cx="762000" cy="259045"/>
    <xdr:sp macro="" textlink="">
      <xdr:nvSpPr>
        <xdr:cNvPr id="153" name="テキスト ボックス 152"/>
        <xdr:cNvSpPr txBox="1"/>
      </xdr:nvSpPr>
      <xdr:spPr>
        <a:xfrm>
          <a:off x="12623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化したが、全国平均、県内平均を下回っており、今後も引き続き必要な扶助費の執行は行いつつ比率の抑制に努める。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61</xdr:row>
      <xdr:rowOff>138430</xdr:rowOff>
    </xdr:to>
    <xdr:cxnSp macro="">
      <xdr:nvCxnSpPr>
        <xdr:cNvPr id="179" name="直線コネクタ 178"/>
        <xdr:cNvCxnSpPr/>
      </xdr:nvCxnSpPr>
      <xdr:spPr>
        <a:xfrm flipV="1">
          <a:off x="4826000" y="91109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0" name="扶助費最小値テキスト"/>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1" name="直線コネクタ 180"/>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82" name="扶助費最大値テキスト"/>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83" name="直線コネクタ 182"/>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46990</xdr:rowOff>
    </xdr:from>
    <xdr:to>
      <xdr:col>24</xdr:col>
      <xdr:colOff>25400</xdr:colOff>
      <xdr:row>55</xdr:row>
      <xdr:rowOff>138430</xdr:rowOff>
    </xdr:to>
    <xdr:cxnSp macro="">
      <xdr:nvCxnSpPr>
        <xdr:cNvPr id="184" name="直線コネクタ 183"/>
        <xdr:cNvCxnSpPr/>
      </xdr:nvCxnSpPr>
      <xdr:spPr>
        <a:xfrm flipV="1">
          <a:off x="3987800" y="94767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104140</xdr:rowOff>
    </xdr:from>
    <xdr:to>
      <xdr:col>19</xdr:col>
      <xdr:colOff>187325</xdr:colOff>
      <xdr:row>55</xdr:row>
      <xdr:rowOff>138430</xdr:rowOff>
    </xdr:to>
    <xdr:cxnSp macro="">
      <xdr:nvCxnSpPr>
        <xdr:cNvPr id="187" name="直線コネクタ 186"/>
        <xdr:cNvCxnSpPr/>
      </xdr:nvCxnSpPr>
      <xdr:spPr>
        <a:xfrm>
          <a:off x="3098800" y="936244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99060</xdr:rowOff>
    </xdr:from>
    <xdr:to>
      <xdr:col>20</xdr:col>
      <xdr:colOff>38100</xdr:colOff>
      <xdr:row>57</xdr:row>
      <xdr:rowOff>29210</xdr:rowOff>
    </xdr:to>
    <xdr:sp macro="" textlink="">
      <xdr:nvSpPr>
        <xdr:cNvPr id="188" name="フローチャート: 判断 187"/>
        <xdr:cNvSpPr/>
      </xdr:nvSpPr>
      <xdr:spPr>
        <a:xfrm>
          <a:off x="3937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13987</xdr:rowOff>
    </xdr:from>
    <xdr:ext cx="736600" cy="259045"/>
    <xdr:sp macro="" textlink="">
      <xdr:nvSpPr>
        <xdr:cNvPr id="189" name="テキスト ボックス 188"/>
        <xdr:cNvSpPr txBox="1"/>
      </xdr:nvSpPr>
      <xdr:spPr>
        <a:xfrm>
          <a:off x="3606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104140</xdr:rowOff>
    </xdr:from>
    <xdr:to>
      <xdr:col>15</xdr:col>
      <xdr:colOff>98425</xdr:colOff>
      <xdr:row>54</xdr:row>
      <xdr:rowOff>127000</xdr:rowOff>
    </xdr:to>
    <xdr:cxnSp macro="">
      <xdr:nvCxnSpPr>
        <xdr:cNvPr id="190" name="直線コネクタ 189"/>
        <xdr:cNvCxnSpPr/>
      </xdr:nvCxnSpPr>
      <xdr:spPr>
        <a:xfrm flipV="1">
          <a:off x="2209800" y="9362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1" name="フローチャート: 判断 190"/>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192" name="テキスト ボックス 191"/>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55</xdr:row>
      <xdr:rowOff>161290</xdr:rowOff>
    </xdr:to>
    <xdr:cxnSp macro="">
      <xdr:nvCxnSpPr>
        <xdr:cNvPr id="193" name="直線コネクタ 192"/>
        <xdr:cNvCxnSpPr/>
      </xdr:nvCxnSpPr>
      <xdr:spPr>
        <a:xfrm flipV="1">
          <a:off x="1320800" y="93853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4" name="フローチャート: 判断 193"/>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5" name="テキスト ボックス 194"/>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196" name="フローチャート: 判断 195"/>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197" name="テキスト ボックス 196"/>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203" name="楕円 202"/>
        <xdr:cNvSpPr/>
      </xdr:nvSpPr>
      <xdr:spPr>
        <a:xfrm>
          <a:off x="4775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12717</xdr:rowOff>
    </xdr:from>
    <xdr:ext cx="762000" cy="259045"/>
    <xdr:sp macro="" textlink="">
      <xdr:nvSpPr>
        <xdr:cNvPr id="204" name="扶助費該当値テキスト"/>
        <xdr:cNvSpPr txBox="1"/>
      </xdr:nvSpPr>
      <xdr:spPr>
        <a:xfrm>
          <a:off x="4914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87630</xdr:rowOff>
    </xdr:from>
    <xdr:to>
      <xdr:col>20</xdr:col>
      <xdr:colOff>38100</xdr:colOff>
      <xdr:row>56</xdr:row>
      <xdr:rowOff>17780</xdr:rowOff>
    </xdr:to>
    <xdr:sp macro="" textlink="">
      <xdr:nvSpPr>
        <xdr:cNvPr id="205" name="楕円 204"/>
        <xdr:cNvSpPr/>
      </xdr:nvSpPr>
      <xdr:spPr>
        <a:xfrm>
          <a:off x="3937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27957</xdr:rowOff>
    </xdr:from>
    <xdr:ext cx="736600" cy="259045"/>
    <xdr:sp macro="" textlink="">
      <xdr:nvSpPr>
        <xdr:cNvPr id="206" name="テキスト ボックス 205"/>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53340</xdr:rowOff>
    </xdr:from>
    <xdr:to>
      <xdr:col>15</xdr:col>
      <xdr:colOff>149225</xdr:colOff>
      <xdr:row>54</xdr:row>
      <xdr:rowOff>154940</xdr:rowOff>
    </xdr:to>
    <xdr:sp macro="" textlink="">
      <xdr:nvSpPr>
        <xdr:cNvPr id="207" name="楕円 206"/>
        <xdr:cNvSpPr/>
      </xdr:nvSpPr>
      <xdr:spPr>
        <a:xfrm>
          <a:off x="3048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165117</xdr:rowOff>
    </xdr:from>
    <xdr:ext cx="762000" cy="259045"/>
    <xdr:sp macro="" textlink="">
      <xdr:nvSpPr>
        <xdr:cNvPr id="208" name="テキスト ボックス 207"/>
        <xdr:cNvSpPr txBox="1"/>
      </xdr:nvSpPr>
      <xdr:spPr>
        <a:xfrm>
          <a:off x="2717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09" name="楕円 208"/>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0" name="テキスト ボックス 209"/>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110490</xdr:rowOff>
    </xdr:from>
    <xdr:to>
      <xdr:col>6</xdr:col>
      <xdr:colOff>171450</xdr:colOff>
      <xdr:row>56</xdr:row>
      <xdr:rowOff>40640</xdr:rowOff>
    </xdr:to>
    <xdr:sp macro="" textlink="">
      <xdr:nvSpPr>
        <xdr:cNvPr id="211" name="楕円 210"/>
        <xdr:cNvSpPr/>
      </xdr:nvSpPr>
      <xdr:spPr>
        <a:xfrm>
          <a:off x="1270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50817</xdr:rowOff>
    </xdr:from>
    <xdr:ext cx="762000" cy="259045"/>
    <xdr:sp macro="" textlink="">
      <xdr:nvSpPr>
        <xdr:cNvPr id="212" name="テキスト ボックス 211"/>
        <xdr:cNvSpPr txBox="1"/>
      </xdr:nvSpPr>
      <xdr:spPr>
        <a:xfrm>
          <a:off x="939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下がっているが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依然として特別会計への繰出金が比率を押し上げる要因となっている。特に下水道会計に対する繰出金は今後も増えると考えられるため、水洗化率の向上、また未収金の回収に努め比率の抑制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1270</xdr:rowOff>
    </xdr:to>
    <xdr:cxnSp macro="">
      <xdr:nvCxnSpPr>
        <xdr:cNvPr id="240" name="直線コネクタ 239"/>
        <xdr:cNvCxnSpPr/>
      </xdr:nvCxnSpPr>
      <xdr:spPr>
        <a:xfrm flipV="1">
          <a:off x="16510000" y="90347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1"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42" name="直線コネクタ 241"/>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3"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4" name="直線コネクタ 243"/>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119380</xdr:rowOff>
    </xdr:from>
    <xdr:to>
      <xdr:col>82</xdr:col>
      <xdr:colOff>107950</xdr:colOff>
      <xdr:row>59</xdr:row>
      <xdr:rowOff>92710</xdr:rowOff>
    </xdr:to>
    <xdr:cxnSp macro="">
      <xdr:nvCxnSpPr>
        <xdr:cNvPr id="245" name="直線コネクタ 244"/>
        <xdr:cNvCxnSpPr/>
      </xdr:nvCxnSpPr>
      <xdr:spPr>
        <a:xfrm flipV="1">
          <a:off x="15671800" y="9720580"/>
          <a:ext cx="838200" cy="48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46" name="その他平均値テキスト"/>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7" name="フローチャート: 判断 246"/>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16510</xdr:rowOff>
    </xdr:from>
    <xdr:to>
      <xdr:col>78</xdr:col>
      <xdr:colOff>69850</xdr:colOff>
      <xdr:row>59</xdr:row>
      <xdr:rowOff>92710</xdr:rowOff>
    </xdr:to>
    <xdr:cxnSp macro="">
      <xdr:nvCxnSpPr>
        <xdr:cNvPr id="248" name="直線コネクタ 247"/>
        <xdr:cNvCxnSpPr/>
      </xdr:nvCxnSpPr>
      <xdr:spPr>
        <a:xfrm>
          <a:off x="14782800" y="10132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49" name="フローチャート: 判断 248"/>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0" name="テキスト ボックス 249"/>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134620</xdr:rowOff>
    </xdr:from>
    <xdr:to>
      <xdr:col>73</xdr:col>
      <xdr:colOff>180975</xdr:colOff>
      <xdr:row>59</xdr:row>
      <xdr:rowOff>16510</xdr:rowOff>
    </xdr:to>
    <xdr:cxnSp macro="">
      <xdr:nvCxnSpPr>
        <xdr:cNvPr id="251" name="直線コネクタ 250"/>
        <xdr:cNvCxnSpPr/>
      </xdr:nvCxnSpPr>
      <xdr:spPr>
        <a:xfrm>
          <a:off x="13893800" y="10078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2" name="フローチャート: 判断 251"/>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53" name="テキスト ボックス 252"/>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134620</xdr:rowOff>
    </xdr:from>
    <xdr:to>
      <xdr:col>69</xdr:col>
      <xdr:colOff>92075</xdr:colOff>
      <xdr:row>59</xdr:row>
      <xdr:rowOff>54610</xdr:rowOff>
    </xdr:to>
    <xdr:cxnSp macro="">
      <xdr:nvCxnSpPr>
        <xdr:cNvPr id="254" name="直線コネクタ 253"/>
        <xdr:cNvCxnSpPr/>
      </xdr:nvCxnSpPr>
      <xdr:spPr>
        <a:xfrm flipV="1">
          <a:off x="13004800" y="100787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55" name="フローチャート: 判断 254"/>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56" name="テキスト ボックス 255"/>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7" name="フローチャート: 判断 256"/>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8" name="テキスト ボックス 257"/>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64" name="楕円 263"/>
        <xdr:cNvSpPr/>
      </xdr:nvSpPr>
      <xdr:spPr>
        <a:xfrm>
          <a:off x="16459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85107</xdr:rowOff>
    </xdr:from>
    <xdr:ext cx="762000" cy="259045"/>
    <xdr:sp macro="" textlink="">
      <xdr:nvSpPr>
        <xdr:cNvPr id="265" name="その他該当値テキスト"/>
        <xdr:cNvSpPr txBox="1"/>
      </xdr:nvSpPr>
      <xdr:spPr>
        <a:xfrm>
          <a:off x="165989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41910</xdr:rowOff>
    </xdr:from>
    <xdr:to>
      <xdr:col>78</xdr:col>
      <xdr:colOff>120650</xdr:colOff>
      <xdr:row>59</xdr:row>
      <xdr:rowOff>143510</xdr:rowOff>
    </xdr:to>
    <xdr:sp macro="" textlink="">
      <xdr:nvSpPr>
        <xdr:cNvPr id="266" name="楕円 265"/>
        <xdr:cNvSpPr/>
      </xdr:nvSpPr>
      <xdr:spPr>
        <a:xfrm>
          <a:off x="15621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128287</xdr:rowOff>
    </xdr:from>
    <xdr:ext cx="736600" cy="259045"/>
    <xdr:sp macro="" textlink="">
      <xdr:nvSpPr>
        <xdr:cNvPr id="267" name="テキスト ボックス 266"/>
        <xdr:cNvSpPr txBox="1"/>
      </xdr:nvSpPr>
      <xdr:spPr>
        <a:xfrm>
          <a:off x="15290800" y="102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137160</xdr:rowOff>
    </xdr:from>
    <xdr:to>
      <xdr:col>74</xdr:col>
      <xdr:colOff>31750</xdr:colOff>
      <xdr:row>59</xdr:row>
      <xdr:rowOff>67310</xdr:rowOff>
    </xdr:to>
    <xdr:sp macro="" textlink="">
      <xdr:nvSpPr>
        <xdr:cNvPr id="268" name="楕円 267"/>
        <xdr:cNvSpPr/>
      </xdr:nvSpPr>
      <xdr:spPr>
        <a:xfrm>
          <a:off x="14732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52087</xdr:rowOff>
    </xdr:from>
    <xdr:ext cx="762000" cy="259045"/>
    <xdr:sp macro="" textlink="">
      <xdr:nvSpPr>
        <xdr:cNvPr id="269" name="テキスト ボックス 268"/>
        <xdr:cNvSpPr txBox="1"/>
      </xdr:nvSpPr>
      <xdr:spPr>
        <a:xfrm>
          <a:off x="14401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83820</xdr:rowOff>
    </xdr:from>
    <xdr:to>
      <xdr:col>69</xdr:col>
      <xdr:colOff>142875</xdr:colOff>
      <xdr:row>59</xdr:row>
      <xdr:rowOff>13970</xdr:rowOff>
    </xdr:to>
    <xdr:sp macro="" textlink="">
      <xdr:nvSpPr>
        <xdr:cNvPr id="270" name="楕円 269"/>
        <xdr:cNvSpPr/>
      </xdr:nvSpPr>
      <xdr:spPr>
        <a:xfrm>
          <a:off x="13843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170197</xdr:rowOff>
    </xdr:from>
    <xdr:ext cx="762000" cy="259045"/>
    <xdr:sp macro="" textlink="">
      <xdr:nvSpPr>
        <xdr:cNvPr id="271" name="テキスト ボックス 270"/>
        <xdr:cNvSpPr txBox="1"/>
      </xdr:nvSpPr>
      <xdr:spPr>
        <a:xfrm>
          <a:off x="13512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3810</xdr:rowOff>
    </xdr:from>
    <xdr:to>
      <xdr:col>65</xdr:col>
      <xdr:colOff>53975</xdr:colOff>
      <xdr:row>59</xdr:row>
      <xdr:rowOff>105410</xdr:rowOff>
    </xdr:to>
    <xdr:sp macro="" textlink="">
      <xdr:nvSpPr>
        <xdr:cNvPr id="272" name="楕円 271"/>
        <xdr:cNvSpPr/>
      </xdr:nvSpPr>
      <xdr:spPr>
        <a:xfrm>
          <a:off x="129540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90187</xdr:rowOff>
    </xdr:from>
    <xdr:ext cx="762000" cy="259045"/>
    <xdr:sp macro="" textlink="">
      <xdr:nvSpPr>
        <xdr:cNvPr id="273" name="テキスト ボックス 272"/>
        <xdr:cNvSpPr txBox="1"/>
      </xdr:nvSpPr>
      <xdr:spPr>
        <a:xfrm>
          <a:off x="12623800" y="1020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前年度と比較すると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新型コロナウイルス感染症に伴う定額給付金事業等により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ポイント上がり、全国平均、県内平均ともに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上回っている。住民や各種団体に対する補助金については、毎年見直しを行い削減に努めており、必要な補助が適切に行えるよう今後も継続して見直し等を行う。</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17272</xdr:rowOff>
    </xdr:from>
    <xdr:to>
      <xdr:col>82</xdr:col>
      <xdr:colOff>107950</xdr:colOff>
      <xdr:row>40</xdr:row>
      <xdr:rowOff>67564</xdr:rowOff>
    </xdr:to>
    <xdr:cxnSp macro="">
      <xdr:nvCxnSpPr>
        <xdr:cNvPr id="298" name="直線コネクタ 297"/>
        <xdr:cNvCxnSpPr/>
      </xdr:nvCxnSpPr>
      <xdr:spPr>
        <a:xfrm flipV="1">
          <a:off x="16510000" y="58465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299"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0" name="直線コネクタ 299"/>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103649</xdr:rowOff>
    </xdr:from>
    <xdr:ext cx="762000" cy="259045"/>
    <xdr:sp macro="" textlink="">
      <xdr:nvSpPr>
        <xdr:cNvPr id="301"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17272</xdr:rowOff>
    </xdr:from>
    <xdr:to>
      <xdr:col>82</xdr:col>
      <xdr:colOff>196850</xdr:colOff>
      <xdr:row>34</xdr:row>
      <xdr:rowOff>17272</xdr:rowOff>
    </xdr:to>
    <xdr:cxnSp macro="">
      <xdr:nvCxnSpPr>
        <xdr:cNvPr id="302" name="直線コネクタ 301"/>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154432</xdr:rowOff>
    </xdr:from>
    <xdr:to>
      <xdr:col>82</xdr:col>
      <xdr:colOff>107950</xdr:colOff>
      <xdr:row>39</xdr:row>
      <xdr:rowOff>65278</xdr:rowOff>
    </xdr:to>
    <xdr:cxnSp macro="">
      <xdr:nvCxnSpPr>
        <xdr:cNvPr id="303" name="直線コネクタ 302"/>
        <xdr:cNvCxnSpPr/>
      </xdr:nvCxnSpPr>
      <xdr:spPr>
        <a:xfrm>
          <a:off x="15671800" y="6326632"/>
          <a:ext cx="838200" cy="42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04" name="補助費等平均値テキスト"/>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5" name="フローチャート: 判断 304"/>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94996</xdr:rowOff>
    </xdr:from>
    <xdr:to>
      <xdr:col>78</xdr:col>
      <xdr:colOff>69850</xdr:colOff>
      <xdr:row>36</xdr:row>
      <xdr:rowOff>154432</xdr:rowOff>
    </xdr:to>
    <xdr:cxnSp macro="">
      <xdr:nvCxnSpPr>
        <xdr:cNvPr id="306" name="直線コネクタ 305"/>
        <xdr:cNvCxnSpPr/>
      </xdr:nvCxnSpPr>
      <xdr:spPr>
        <a:xfrm>
          <a:off x="14782800" y="62671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8" name="テキスト ボックス 307"/>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72136</xdr:rowOff>
    </xdr:from>
    <xdr:to>
      <xdr:col>73</xdr:col>
      <xdr:colOff>180975</xdr:colOff>
      <xdr:row>36</xdr:row>
      <xdr:rowOff>94996</xdr:rowOff>
    </xdr:to>
    <xdr:cxnSp macro="">
      <xdr:nvCxnSpPr>
        <xdr:cNvPr id="309" name="直線コネクタ 308"/>
        <xdr:cNvCxnSpPr/>
      </xdr:nvCxnSpPr>
      <xdr:spPr>
        <a:xfrm>
          <a:off x="13893800" y="62443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0" name="フローチャート: 判断 30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1" name="テキスト ボックス 310"/>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53848</xdr:rowOff>
    </xdr:from>
    <xdr:to>
      <xdr:col>69</xdr:col>
      <xdr:colOff>92075</xdr:colOff>
      <xdr:row>36</xdr:row>
      <xdr:rowOff>72136</xdr:rowOff>
    </xdr:to>
    <xdr:cxnSp macro="">
      <xdr:nvCxnSpPr>
        <xdr:cNvPr id="312" name="直線コネクタ 311"/>
        <xdr:cNvCxnSpPr/>
      </xdr:nvCxnSpPr>
      <xdr:spPr>
        <a:xfrm>
          <a:off x="13004800" y="62260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3" name="フローチャート: 判断 312"/>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14" name="テキスト ボックス 313"/>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6" name="テキスト ボックス 315"/>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14478</xdr:rowOff>
    </xdr:from>
    <xdr:to>
      <xdr:col>82</xdr:col>
      <xdr:colOff>158750</xdr:colOff>
      <xdr:row>39</xdr:row>
      <xdr:rowOff>116078</xdr:rowOff>
    </xdr:to>
    <xdr:sp macro="" textlink="">
      <xdr:nvSpPr>
        <xdr:cNvPr id="322" name="楕円 321"/>
        <xdr:cNvSpPr/>
      </xdr:nvSpPr>
      <xdr:spPr>
        <a:xfrm>
          <a:off x="164592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158005</xdr:rowOff>
    </xdr:from>
    <xdr:ext cx="762000" cy="259045"/>
    <xdr:sp macro="" textlink="">
      <xdr:nvSpPr>
        <xdr:cNvPr id="323" name="補助費等該当値テキスト"/>
        <xdr:cNvSpPr txBox="1"/>
      </xdr:nvSpPr>
      <xdr:spPr>
        <a:xfrm>
          <a:off x="165989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103632</xdr:rowOff>
    </xdr:from>
    <xdr:to>
      <xdr:col>78</xdr:col>
      <xdr:colOff>120650</xdr:colOff>
      <xdr:row>37</xdr:row>
      <xdr:rowOff>33782</xdr:rowOff>
    </xdr:to>
    <xdr:sp macro="" textlink="">
      <xdr:nvSpPr>
        <xdr:cNvPr id="324" name="楕円 323"/>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25" name="テキスト ボックス 324"/>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44196</xdr:rowOff>
    </xdr:from>
    <xdr:to>
      <xdr:col>74</xdr:col>
      <xdr:colOff>31750</xdr:colOff>
      <xdr:row>36</xdr:row>
      <xdr:rowOff>145796</xdr:rowOff>
    </xdr:to>
    <xdr:sp macro="" textlink="">
      <xdr:nvSpPr>
        <xdr:cNvPr id="326" name="楕円 325"/>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155973</xdr:rowOff>
    </xdr:from>
    <xdr:ext cx="762000" cy="259045"/>
    <xdr:sp macro="" textlink="">
      <xdr:nvSpPr>
        <xdr:cNvPr id="327" name="テキスト ボックス 326"/>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21336</xdr:rowOff>
    </xdr:from>
    <xdr:to>
      <xdr:col>69</xdr:col>
      <xdr:colOff>142875</xdr:colOff>
      <xdr:row>36</xdr:row>
      <xdr:rowOff>122936</xdr:rowOff>
    </xdr:to>
    <xdr:sp macro="" textlink="">
      <xdr:nvSpPr>
        <xdr:cNvPr id="328" name="楕円 327"/>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9" name="テキスト ボックス 328"/>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30" name="楕円 329"/>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31" name="テキスト ボックス 330"/>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ポイント下がり、全国平均、県内平均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を下回った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。今後も新規発行債を抑え繰上償還を検討し、比率の抑制に努める。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83566</xdr:rowOff>
    </xdr:from>
    <xdr:to>
      <xdr:col>24</xdr:col>
      <xdr:colOff>25400</xdr:colOff>
      <xdr:row>81</xdr:row>
      <xdr:rowOff>106426</xdr:rowOff>
    </xdr:to>
    <xdr:cxnSp macro="">
      <xdr:nvCxnSpPr>
        <xdr:cNvPr id="356" name="直線コネクタ 355"/>
        <xdr:cNvCxnSpPr/>
      </xdr:nvCxnSpPr>
      <xdr:spPr>
        <a:xfrm flipV="1">
          <a:off x="4826000" y="1259941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78503</xdr:rowOff>
    </xdr:from>
    <xdr:ext cx="762000" cy="259045"/>
    <xdr:sp macro="" textlink="">
      <xdr:nvSpPr>
        <xdr:cNvPr id="357" name="公債費最小値テキスト"/>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106426</xdr:rowOff>
    </xdr:from>
    <xdr:to>
      <xdr:col>24</xdr:col>
      <xdr:colOff>114300</xdr:colOff>
      <xdr:row>81</xdr:row>
      <xdr:rowOff>106426</xdr:rowOff>
    </xdr:to>
    <xdr:cxnSp macro="">
      <xdr:nvCxnSpPr>
        <xdr:cNvPr id="358" name="直線コネクタ 357"/>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169943</xdr:rowOff>
    </xdr:from>
    <xdr:ext cx="762000" cy="259045"/>
    <xdr:sp macro="" textlink="">
      <xdr:nvSpPr>
        <xdr:cNvPr id="359" name="公債費最大値テキスト"/>
        <xdr:cNvSpPr txBox="1"/>
      </xdr:nvSpPr>
      <xdr:spPr>
        <a:xfrm>
          <a:off x="4914900" y="1234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83566</xdr:rowOff>
    </xdr:from>
    <xdr:to>
      <xdr:col>24</xdr:col>
      <xdr:colOff>114300</xdr:colOff>
      <xdr:row>73</xdr:row>
      <xdr:rowOff>83566</xdr:rowOff>
    </xdr:to>
    <xdr:cxnSp macro="">
      <xdr:nvCxnSpPr>
        <xdr:cNvPr id="360" name="直線コネクタ 359"/>
        <xdr:cNvCxnSpPr/>
      </xdr:nvCxnSpPr>
      <xdr:spPr>
        <a:xfrm>
          <a:off x="4737100" y="1259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97282</xdr:rowOff>
    </xdr:to>
    <xdr:cxnSp macro="">
      <xdr:nvCxnSpPr>
        <xdr:cNvPr id="361" name="直線コネクタ 360"/>
        <xdr:cNvCxnSpPr/>
      </xdr:nvCxnSpPr>
      <xdr:spPr>
        <a:xfrm flipV="1">
          <a:off x="3987800" y="1322578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2" name="公債費平均値テキスト"/>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3" name="フローチャート: 判断 362"/>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97282</xdr:rowOff>
    </xdr:from>
    <xdr:to>
      <xdr:col>19</xdr:col>
      <xdr:colOff>187325</xdr:colOff>
      <xdr:row>77</xdr:row>
      <xdr:rowOff>124713</xdr:rowOff>
    </xdr:to>
    <xdr:cxnSp macro="">
      <xdr:nvCxnSpPr>
        <xdr:cNvPr id="364" name="直線コネクタ 363"/>
        <xdr:cNvCxnSpPr/>
      </xdr:nvCxnSpPr>
      <xdr:spPr>
        <a:xfrm flipV="1">
          <a:off x="3098800" y="132989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87630</xdr:rowOff>
    </xdr:from>
    <xdr:to>
      <xdr:col>20</xdr:col>
      <xdr:colOff>38100</xdr:colOff>
      <xdr:row>78</xdr:row>
      <xdr:rowOff>17780</xdr:rowOff>
    </xdr:to>
    <xdr:sp macro="" textlink="">
      <xdr:nvSpPr>
        <xdr:cNvPr id="365" name="フローチャート: 判断 364"/>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66" name="テキスト ボックス 365"/>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124713</xdr:rowOff>
    </xdr:from>
    <xdr:to>
      <xdr:col>15</xdr:col>
      <xdr:colOff>98425</xdr:colOff>
      <xdr:row>78</xdr:row>
      <xdr:rowOff>40132</xdr:rowOff>
    </xdr:to>
    <xdr:cxnSp macro="">
      <xdr:nvCxnSpPr>
        <xdr:cNvPr id="367" name="直線コネクタ 366"/>
        <xdr:cNvCxnSpPr/>
      </xdr:nvCxnSpPr>
      <xdr:spPr>
        <a:xfrm flipV="1">
          <a:off x="2209800" y="13326363"/>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68" name="フローチャート: 判断 367"/>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162831</xdr:rowOff>
    </xdr:from>
    <xdr:ext cx="762000" cy="259045"/>
    <xdr:sp macro="" textlink="">
      <xdr:nvSpPr>
        <xdr:cNvPr id="369" name="テキスト ボックス 368"/>
        <xdr:cNvSpPr txBox="1"/>
      </xdr:nvSpPr>
      <xdr:spPr>
        <a:xfrm>
          <a:off x="2717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17272</xdr:rowOff>
    </xdr:from>
    <xdr:to>
      <xdr:col>11</xdr:col>
      <xdr:colOff>9525</xdr:colOff>
      <xdr:row>78</xdr:row>
      <xdr:rowOff>40132</xdr:rowOff>
    </xdr:to>
    <xdr:cxnSp macro="">
      <xdr:nvCxnSpPr>
        <xdr:cNvPr id="370" name="直線コネクタ 369"/>
        <xdr:cNvCxnSpPr/>
      </xdr:nvCxnSpPr>
      <xdr:spPr>
        <a:xfrm>
          <a:off x="1320800" y="133903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1" name="フローチャート: 判断 370"/>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2" name="テキスト ボックス 371"/>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3" name="フローチャート: 判断 372"/>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74" name="テキスト ボックス 373"/>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80" name="楕円 379"/>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81" name="公債費該当値テキスト"/>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46482</xdr:rowOff>
    </xdr:from>
    <xdr:to>
      <xdr:col>20</xdr:col>
      <xdr:colOff>38100</xdr:colOff>
      <xdr:row>77</xdr:row>
      <xdr:rowOff>148082</xdr:rowOff>
    </xdr:to>
    <xdr:sp macro="" textlink="">
      <xdr:nvSpPr>
        <xdr:cNvPr id="382" name="楕円 381"/>
        <xdr:cNvSpPr/>
      </xdr:nvSpPr>
      <xdr:spPr>
        <a:xfrm>
          <a:off x="3937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83" name="テキスト ボックス 382"/>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73913</xdr:rowOff>
    </xdr:from>
    <xdr:to>
      <xdr:col>15</xdr:col>
      <xdr:colOff>149225</xdr:colOff>
      <xdr:row>78</xdr:row>
      <xdr:rowOff>4063</xdr:rowOff>
    </xdr:to>
    <xdr:sp macro="" textlink="">
      <xdr:nvSpPr>
        <xdr:cNvPr id="384" name="楕円 383"/>
        <xdr:cNvSpPr/>
      </xdr:nvSpPr>
      <xdr:spPr>
        <a:xfrm>
          <a:off x="3048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85" name="テキスト ボックス 384"/>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160782</xdr:rowOff>
    </xdr:from>
    <xdr:to>
      <xdr:col>11</xdr:col>
      <xdr:colOff>60325</xdr:colOff>
      <xdr:row>78</xdr:row>
      <xdr:rowOff>90932</xdr:rowOff>
    </xdr:to>
    <xdr:sp macro="" textlink="">
      <xdr:nvSpPr>
        <xdr:cNvPr id="386" name="楕円 385"/>
        <xdr:cNvSpPr/>
      </xdr:nvSpPr>
      <xdr:spPr>
        <a:xfrm>
          <a:off x="2159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75709</xdr:rowOff>
    </xdr:from>
    <xdr:ext cx="762000" cy="259045"/>
    <xdr:sp macro="" textlink="">
      <xdr:nvSpPr>
        <xdr:cNvPr id="387" name="テキスト ボックス 386"/>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88" name="楕円 387"/>
        <xdr:cNvSpPr/>
      </xdr:nvSpPr>
      <xdr:spPr>
        <a:xfrm>
          <a:off x="1270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89" name="テキスト ボックス 388"/>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がり、全国平均、県内平均ともに上回り、類似団体内でも下位である。経常支出自体は出来るだけ削減しているものの、収入構造が悪く町税等の収入が上昇しないため経常収支比率の高止まりが続いている。今後は業務の見直し等の行財政改革を進め、経費削減を進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5" name="テキスト ボックス 40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7" name="テキスト ボックス 40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9" name="テキスト ボックス 40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1" name="テキスト ボックス 41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154432</xdr:rowOff>
    </xdr:from>
    <xdr:to>
      <xdr:col>82</xdr:col>
      <xdr:colOff>107950</xdr:colOff>
      <xdr:row>80</xdr:row>
      <xdr:rowOff>131572</xdr:rowOff>
    </xdr:to>
    <xdr:cxnSp macro="">
      <xdr:nvCxnSpPr>
        <xdr:cNvPr id="415" name="直線コネクタ 414"/>
        <xdr:cNvCxnSpPr/>
      </xdr:nvCxnSpPr>
      <xdr:spPr>
        <a:xfrm flipV="1">
          <a:off x="16510000" y="124988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16" name="公債費以外最小値テキスト"/>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17" name="直線コネクタ 416"/>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69359</xdr:rowOff>
    </xdr:from>
    <xdr:ext cx="762000" cy="259045"/>
    <xdr:sp macro="" textlink="">
      <xdr:nvSpPr>
        <xdr:cNvPr id="418" name="公債費以外最大値テキスト"/>
        <xdr:cNvSpPr txBox="1"/>
      </xdr:nvSpPr>
      <xdr:spPr>
        <a:xfrm>
          <a:off x="16598900" y="1224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154432</xdr:rowOff>
    </xdr:from>
    <xdr:to>
      <xdr:col>82</xdr:col>
      <xdr:colOff>196850</xdr:colOff>
      <xdr:row>72</xdr:row>
      <xdr:rowOff>154432</xdr:rowOff>
    </xdr:to>
    <xdr:cxnSp macro="">
      <xdr:nvCxnSpPr>
        <xdr:cNvPr id="419" name="直線コネクタ 418"/>
        <xdr:cNvCxnSpPr/>
      </xdr:nvCxnSpPr>
      <xdr:spPr>
        <a:xfrm>
          <a:off x="16421100" y="1249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97282</xdr:rowOff>
    </xdr:from>
    <xdr:to>
      <xdr:col>82</xdr:col>
      <xdr:colOff>107950</xdr:colOff>
      <xdr:row>79</xdr:row>
      <xdr:rowOff>106426</xdr:rowOff>
    </xdr:to>
    <xdr:cxnSp macro="">
      <xdr:nvCxnSpPr>
        <xdr:cNvPr id="420" name="直線コネクタ 419"/>
        <xdr:cNvCxnSpPr/>
      </xdr:nvCxnSpPr>
      <xdr:spPr>
        <a:xfrm>
          <a:off x="15671800" y="136418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33291</xdr:rowOff>
    </xdr:from>
    <xdr:ext cx="762000" cy="259045"/>
    <xdr:sp macro="" textlink="">
      <xdr:nvSpPr>
        <xdr:cNvPr id="421" name="公債費以外平均値テキスト"/>
        <xdr:cNvSpPr txBox="1"/>
      </xdr:nvSpPr>
      <xdr:spPr>
        <a:xfrm>
          <a:off x="16598900" y="1289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22" name="フローチャート: 判断 421"/>
        <xdr:cNvSpPr/>
      </xdr:nvSpPr>
      <xdr:spPr>
        <a:xfrm>
          <a:off x="164592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79</xdr:row>
      <xdr:rowOff>97282</xdr:rowOff>
    </xdr:to>
    <xdr:cxnSp macro="">
      <xdr:nvCxnSpPr>
        <xdr:cNvPr id="423" name="直線コネクタ 422"/>
        <xdr:cNvCxnSpPr/>
      </xdr:nvCxnSpPr>
      <xdr:spPr>
        <a:xfrm>
          <a:off x="14782800" y="13385800"/>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4" name="フローチャート: 判断 423"/>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25" name="テキスト ボックス 424"/>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152146</xdr:rowOff>
    </xdr:from>
    <xdr:to>
      <xdr:col>73</xdr:col>
      <xdr:colOff>180975</xdr:colOff>
      <xdr:row>78</xdr:row>
      <xdr:rowOff>12700</xdr:rowOff>
    </xdr:to>
    <xdr:cxnSp macro="">
      <xdr:nvCxnSpPr>
        <xdr:cNvPr id="426" name="直線コネクタ 425"/>
        <xdr:cNvCxnSpPr/>
      </xdr:nvCxnSpPr>
      <xdr:spPr>
        <a:xfrm>
          <a:off x="13893800" y="133537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27" name="フローチャート: 判断 426"/>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28" name="テキスト ボックス 427"/>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152146</xdr:rowOff>
    </xdr:from>
    <xdr:to>
      <xdr:col>69</xdr:col>
      <xdr:colOff>92075</xdr:colOff>
      <xdr:row>77</xdr:row>
      <xdr:rowOff>170435</xdr:rowOff>
    </xdr:to>
    <xdr:cxnSp macro="">
      <xdr:nvCxnSpPr>
        <xdr:cNvPr id="429" name="直線コネクタ 428"/>
        <xdr:cNvCxnSpPr/>
      </xdr:nvCxnSpPr>
      <xdr:spPr>
        <a:xfrm flipV="1">
          <a:off x="13004800" y="133537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35052</xdr:rowOff>
    </xdr:from>
    <xdr:to>
      <xdr:col>69</xdr:col>
      <xdr:colOff>142875</xdr:colOff>
      <xdr:row>76</xdr:row>
      <xdr:rowOff>136652</xdr:rowOff>
    </xdr:to>
    <xdr:sp macro="" textlink="">
      <xdr:nvSpPr>
        <xdr:cNvPr id="430" name="フローチャート: 判断 429"/>
        <xdr:cNvSpPr/>
      </xdr:nvSpPr>
      <xdr:spPr>
        <a:xfrm>
          <a:off x="13843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146829</xdr:rowOff>
    </xdr:from>
    <xdr:ext cx="762000" cy="259045"/>
    <xdr:sp macro="" textlink="">
      <xdr:nvSpPr>
        <xdr:cNvPr id="431" name="テキスト ボックス 430"/>
        <xdr:cNvSpPr txBox="1"/>
      </xdr:nvSpPr>
      <xdr:spPr>
        <a:xfrm>
          <a:off x="13512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2" name="フローチャート: 判断 431"/>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33" name="テキスト ボックス 432"/>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55626</xdr:rowOff>
    </xdr:from>
    <xdr:to>
      <xdr:col>82</xdr:col>
      <xdr:colOff>158750</xdr:colOff>
      <xdr:row>79</xdr:row>
      <xdr:rowOff>157226</xdr:rowOff>
    </xdr:to>
    <xdr:sp macro="" textlink="">
      <xdr:nvSpPr>
        <xdr:cNvPr id="439" name="楕円 438"/>
        <xdr:cNvSpPr/>
      </xdr:nvSpPr>
      <xdr:spPr>
        <a:xfrm>
          <a:off x="164592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27703</xdr:rowOff>
    </xdr:from>
    <xdr:ext cx="762000" cy="259045"/>
    <xdr:sp macro="" textlink="">
      <xdr:nvSpPr>
        <xdr:cNvPr id="440" name="公債費以外該当値テキスト"/>
        <xdr:cNvSpPr txBox="1"/>
      </xdr:nvSpPr>
      <xdr:spPr>
        <a:xfrm>
          <a:off x="165989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46482</xdr:rowOff>
    </xdr:from>
    <xdr:to>
      <xdr:col>78</xdr:col>
      <xdr:colOff>120650</xdr:colOff>
      <xdr:row>79</xdr:row>
      <xdr:rowOff>148082</xdr:rowOff>
    </xdr:to>
    <xdr:sp macro="" textlink="">
      <xdr:nvSpPr>
        <xdr:cNvPr id="441" name="楕円 440"/>
        <xdr:cNvSpPr/>
      </xdr:nvSpPr>
      <xdr:spPr>
        <a:xfrm>
          <a:off x="15621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132859</xdr:rowOff>
    </xdr:from>
    <xdr:ext cx="736600" cy="259045"/>
    <xdr:sp macro="" textlink="">
      <xdr:nvSpPr>
        <xdr:cNvPr id="442" name="テキスト ボックス 441"/>
        <xdr:cNvSpPr txBox="1"/>
      </xdr:nvSpPr>
      <xdr:spPr>
        <a:xfrm>
          <a:off x="15290800" y="13677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43" name="楕円 442"/>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44" name="テキスト ボックス 443"/>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101346</xdr:rowOff>
    </xdr:from>
    <xdr:to>
      <xdr:col>69</xdr:col>
      <xdr:colOff>142875</xdr:colOff>
      <xdr:row>78</xdr:row>
      <xdr:rowOff>31496</xdr:rowOff>
    </xdr:to>
    <xdr:sp macro="" textlink="">
      <xdr:nvSpPr>
        <xdr:cNvPr id="445" name="楕円 444"/>
        <xdr:cNvSpPr/>
      </xdr:nvSpPr>
      <xdr:spPr>
        <a:xfrm>
          <a:off x="13843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16273</xdr:rowOff>
    </xdr:from>
    <xdr:ext cx="762000" cy="259045"/>
    <xdr:sp macro="" textlink="">
      <xdr:nvSpPr>
        <xdr:cNvPr id="446" name="テキスト ボックス 445"/>
        <xdr:cNvSpPr txBox="1"/>
      </xdr:nvSpPr>
      <xdr:spPr>
        <a:xfrm>
          <a:off x="13512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119635</xdr:rowOff>
    </xdr:from>
    <xdr:to>
      <xdr:col>65</xdr:col>
      <xdr:colOff>53975</xdr:colOff>
      <xdr:row>78</xdr:row>
      <xdr:rowOff>49785</xdr:rowOff>
    </xdr:to>
    <xdr:sp macro="" textlink="">
      <xdr:nvSpPr>
        <xdr:cNvPr id="447" name="楕円 446"/>
        <xdr:cNvSpPr/>
      </xdr:nvSpPr>
      <xdr:spPr>
        <a:xfrm>
          <a:off x="12954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34562</xdr:rowOff>
    </xdr:from>
    <xdr:ext cx="762000" cy="259045"/>
    <xdr:sp macro="" textlink="">
      <xdr:nvSpPr>
        <xdr:cNvPr id="448" name="テキスト ボックス 447"/>
        <xdr:cNvSpPr txBox="1"/>
      </xdr:nvSpPr>
      <xdr:spPr>
        <a:xfrm>
          <a:off x="12623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滋賀県甲良町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32884</xdr:rowOff>
    </xdr:from>
    <xdr:to>
      <xdr:col>29</xdr:col>
      <xdr:colOff>127000</xdr:colOff>
      <xdr:row>20</xdr:row>
      <xdr:rowOff>41251</xdr:rowOff>
    </xdr:to>
    <xdr:cxnSp macro="">
      <xdr:nvCxnSpPr>
        <xdr:cNvPr id="43" name="直線コネクタ 42"/>
        <xdr:cNvCxnSpPr/>
      </xdr:nvCxnSpPr>
      <xdr:spPr bwMode="auto">
        <a:xfrm flipV="1">
          <a:off x="5651500" y="2137909"/>
          <a:ext cx="0" cy="1379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13328</xdr:rowOff>
    </xdr:from>
    <xdr:ext cx="762000" cy="259045"/>
    <xdr:sp macro="" textlink="">
      <xdr:nvSpPr>
        <xdr:cNvPr id="44" name="人口1人当たり決算額の推移最小値テキスト130"/>
        <xdr:cNvSpPr txBox="1"/>
      </xdr:nvSpPr>
      <xdr:spPr>
        <a:xfrm>
          <a:off x="5740400" y="348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41251</xdr:rowOff>
    </xdr:from>
    <xdr:to>
      <xdr:col>30</xdr:col>
      <xdr:colOff>25400</xdr:colOff>
      <xdr:row>20</xdr:row>
      <xdr:rowOff>41251</xdr:rowOff>
    </xdr:to>
    <xdr:cxnSp macro="">
      <xdr:nvCxnSpPr>
        <xdr:cNvPr id="45" name="直線コネクタ 44"/>
        <xdr:cNvCxnSpPr/>
      </xdr:nvCxnSpPr>
      <xdr:spPr bwMode="auto">
        <a:xfrm>
          <a:off x="5562600" y="35178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119261</xdr:rowOff>
    </xdr:from>
    <xdr:ext cx="762000" cy="259045"/>
    <xdr:sp macro="" textlink="">
      <xdr:nvSpPr>
        <xdr:cNvPr id="46" name="人口1人当たり決算額の推移最大値テキスト130"/>
        <xdr:cNvSpPr txBox="1"/>
      </xdr:nvSpPr>
      <xdr:spPr>
        <a:xfrm>
          <a:off x="5740400" y="188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32884</xdr:rowOff>
    </xdr:from>
    <xdr:to>
      <xdr:col>30</xdr:col>
      <xdr:colOff>25400</xdr:colOff>
      <xdr:row>12</xdr:row>
      <xdr:rowOff>32884</xdr:rowOff>
    </xdr:to>
    <xdr:cxnSp macro="">
      <xdr:nvCxnSpPr>
        <xdr:cNvPr id="47" name="直線コネクタ 46"/>
        <xdr:cNvCxnSpPr/>
      </xdr:nvCxnSpPr>
      <xdr:spPr bwMode="auto">
        <a:xfrm>
          <a:off x="5562600" y="21379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32600</xdr:rowOff>
    </xdr:from>
    <xdr:to>
      <xdr:col>29</xdr:col>
      <xdr:colOff>127000</xdr:colOff>
      <xdr:row>18</xdr:row>
      <xdr:rowOff>63434</xdr:rowOff>
    </xdr:to>
    <xdr:cxnSp macro="">
      <xdr:nvCxnSpPr>
        <xdr:cNvPr id="48" name="直線コネクタ 47"/>
        <xdr:cNvCxnSpPr/>
      </xdr:nvCxnSpPr>
      <xdr:spPr bwMode="auto">
        <a:xfrm>
          <a:off x="5003800" y="3166325"/>
          <a:ext cx="647700" cy="30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66148</xdr:rowOff>
    </xdr:from>
    <xdr:ext cx="762000" cy="259045"/>
    <xdr:sp macro="" textlink="">
      <xdr:nvSpPr>
        <xdr:cNvPr id="49" name="人口1人当たり決算額の推移平均値テキスト130"/>
        <xdr:cNvSpPr txBox="1"/>
      </xdr:nvSpPr>
      <xdr:spPr>
        <a:xfrm>
          <a:off x="5740400" y="285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49621</xdr:rowOff>
    </xdr:from>
    <xdr:to>
      <xdr:col>29</xdr:col>
      <xdr:colOff>177800</xdr:colOff>
      <xdr:row>17</xdr:row>
      <xdr:rowOff>151221</xdr:rowOff>
    </xdr:to>
    <xdr:sp macro="" textlink="">
      <xdr:nvSpPr>
        <xdr:cNvPr id="50" name="フローチャート: 判断 49"/>
        <xdr:cNvSpPr/>
      </xdr:nvSpPr>
      <xdr:spPr bwMode="auto">
        <a:xfrm>
          <a:off x="56007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18894</xdr:rowOff>
    </xdr:from>
    <xdr:to>
      <xdr:col>26</xdr:col>
      <xdr:colOff>50800</xdr:colOff>
      <xdr:row>18</xdr:row>
      <xdr:rowOff>32600</xdr:rowOff>
    </xdr:to>
    <xdr:cxnSp macro="">
      <xdr:nvCxnSpPr>
        <xdr:cNvPr id="51" name="直線コネクタ 50"/>
        <xdr:cNvCxnSpPr/>
      </xdr:nvCxnSpPr>
      <xdr:spPr bwMode="auto">
        <a:xfrm>
          <a:off x="4305300" y="3152619"/>
          <a:ext cx="698500" cy="13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82576</xdr:rowOff>
    </xdr:from>
    <xdr:to>
      <xdr:col>26</xdr:col>
      <xdr:colOff>101600</xdr:colOff>
      <xdr:row>18</xdr:row>
      <xdr:rowOff>12726</xdr:rowOff>
    </xdr:to>
    <xdr:sp macro="" textlink="">
      <xdr:nvSpPr>
        <xdr:cNvPr id="52" name="フローチャート: 判断 51"/>
        <xdr:cNvSpPr/>
      </xdr:nvSpPr>
      <xdr:spPr bwMode="auto">
        <a:xfrm>
          <a:off x="4953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22903</xdr:rowOff>
    </xdr:from>
    <xdr:ext cx="736600" cy="259045"/>
    <xdr:sp macro="" textlink="">
      <xdr:nvSpPr>
        <xdr:cNvPr id="53" name="テキスト ボックス 52"/>
        <xdr:cNvSpPr txBox="1"/>
      </xdr:nvSpPr>
      <xdr:spPr>
        <a:xfrm>
          <a:off x="4622800" y="2813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18894</xdr:rowOff>
    </xdr:from>
    <xdr:to>
      <xdr:col>22</xdr:col>
      <xdr:colOff>114300</xdr:colOff>
      <xdr:row>18</xdr:row>
      <xdr:rowOff>23182</xdr:rowOff>
    </xdr:to>
    <xdr:cxnSp macro="">
      <xdr:nvCxnSpPr>
        <xdr:cNvPr id="54" name="直線コネクタ 53"/>
        <xdr:cNvCxnSpPr/>
      </xdr:nvCxnSpPr>
      <xdr:spPr bwMode="auto">
        <a:xfrm flipV="1">
          <a:off x="3606800" y="3152619"/>
          <a:ext cx="698500" cy="4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150251</xdr:rowOff>
    </xdr:from>
    <xdr:to>
      <xdr:col>22</xdr:col>
      <xdr:colOff>165100</xdr:colOff>
      <xdr:row>18</xdr:row>
      <xdr:rowOff>80401</xdr:rowOff>
    </xdr:to>
    <xdr:sp macro="" textlink="">
      <xdr:nvSpPr>
        <xdr:cNvPr id="55" name="フローチャート: 判断 54"/>
        <xdr:cNvSpPr/>
      </xdr:nvSpPr>
      <xdr:spPr bwMode="auto">
        <a:xfrm>
          <a:off x="4254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65178</xdr:rowOff>
    </xdr:from>
    <xdr:ext cx="762000" cy="259045"/>
    <xdr:sp macro="" textlink="">
      <xdr:nvSpPr>
        <xdr:cNvPr id="56" name="テキスト ボックス 55"/>
        <xdr:cNvSpPr txBox="1"/>
      </xdr:nvSpPr>
      <xdr:spPr>
        <a:xfrm>
          <a:off x="3924300" y="319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23182</xdr:rowOff>
    </xdr:from>
    <xdr:to>
      <xdr:col>18</xdr:col>
      <xdr:colOff>177800</xdr:colOff>
      <xdr:row>18</xdr:row>
      <xdr:rowOff>37822</xdr:rowOff>
    </xdr:to>
    <xdr:cxnSp macro="">
      <xdr:nvCxnSpPr>
        <xdr:cNvPr id="57" name="直線コネクタ 56"/>
        <xdr:cNvCxnSpPr/>
      </xdr:nvCxnSpPr>
      <xdr:spPr bwMode="auto">
        <a:xfrm flipV="1">
          <a:off x="2908300" y="3156907"/>
          <a:ext cx="698500" cy="14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162413</xdr:rowOff>
    </xdr:from>
    <xdr:to>
      <xdr:col>19</xdr:col>
      <xdr:colOff>38100</xdr:colOff>
      <xdr:row>18</xdr:row>
      <xdr:rowOff>92563</xdr:rowOff>
    </xdr:to>
    <xdr:sp macro="" textlink="">
      <xdr:nvSpPr>
        <xdr:cNvPr id="58" name="フローチャート: 判断 57"/>
        <xdr:cNvSpPr/>
      </xdr:nvSpPr>
      <xdr:spPr bwMode="auto">
        <a:xfrm>
          <a:off x="3556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77340</xdr:rowOff>
    </xdr:from>
    <xdr:ext cx="762000" cy="259045"/>
    <xdr:sp macro="" textlink="">
      <xdr:nvSpPr>
        <xdr:cNvPr id="59" name="テキスト ボックス 58"/>
        <xdr:cNvSpPr txBox="1"/>
      </xdr:nvSpPr>
      <xdr:spPr>
        <a:xfrm>
          <a:off x="3225800" y="32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167936</xdr:rowOff>
    </xdr:from>
    <xdr:to>
      <xdr:col>15</xdr:col>
      <xdr:colOff>101600</xdr:colOff>
      <xdr:row>18</xdr:row>
      <xdr:rowOff>98086</xdr:rowOff>
    </xdr:to>
    <xdr:sp macro="" textlink="">
      <xdr:nvSpPr>
        <xdr:cNvPr id="60" name="フローチャート: 判断 59"/>
        <xdr:cNvSpPr/>
      </xdr:nvSpPr>
      <xdr:spPr bwMode="auto">
        <a:xfrm>
          <a:off x="2857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82862</xdr:rowOff>
    </xdr:from>
    <xdr:ext cx="762000" cy="259045"/>
    <xdr:sp macro="" textlink="">
      <xdr:nvSpPr>
        <xdr:cNvPr id="61" name="テキスト ボックス 60"/>
        <xdr:cNvSpPr txBox="1"/>
      </xdr:nvSpPr>
      <xdr:spPr>
        <a:xfrm>
          <a:off x="2527300" y="321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12634</xdr:rowOff>
    </xdr:from>
    <xdr:to>
      <xdr:col>29</xdr:col>
      <xdr:colOff>177800</xdr:colOff>
      <xdr:row>18</xdr:row>
      <xdr:rowOff>114234</xdr:rowOff>
    </xdr:to>
    <xdr:sp macro="" textlink="">
      <xdr:nvSpPr>
        <xdr:cNvPr id="67" name="楕円 66"/>
        <xdr:cNvSpPr/>
      </xdr:nvSpPr>
      <xdr:spPr bwMode="auto">
        <a:xfrm>
          <a:off x="5600700" y="3146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156161</xdr:rowOff>
    </xdr:from>
    <xdr:ext cx="762000" cy="259045"/>
    <xdr:sp macro="" textlink="">
      <xdr:nvSpPr>
        <xdr:cNvPr id="68" name="人口1人当たり決算額の推移該当値テキスト130"/>
        <xdr:cNvSpPr txBox="1"/>
      </xdr:nvSpPr>
      <xdr:spPr>
        <a:xfrm>
          <a:off x="5740400" y="311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153250</xdr:rowOff>
    </xdr:from>
    <xdr:to>
      <xdr:col>26</xdr:col>
      <xdr:colOff>101600</xdr:colOff>
      <xdr:row>18</xdr:row>
      <xdr:rowOff>83400</xdr:rowOff>
    </xdr:to>
    <xdr:sp macro="" textlink="">
      <xdr:nvSpPr>
        <xdr:cNvPr id="69" name="楕円 68"/>
        <xdr:cNvSpPr/>
      </xdr:nvSpPr>
      <xdr:spPr bwMode="auto">
        <a:xfrm>
          <a:off x="4953000" y="3115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68177</xdr:rowOff>
    </xdr:from>
    <xdr:ext cx="736600" cy="259045"/>
    <xdr:sp macro="" textlink="">
      <xdr:nvSpPr>
        <xdr:cNvPr id="70" name="テキスト ボックス 69"/>
        <xdr:cNvSpPr txBox="1"/>
      </xdr:nvSpPr>
      <xdr:spPr>
        <a:xfrm>
          <a:off x="4622800" y="3201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139544</xdr:rowOff>
    </xdr:from>
    <xdr:to>
      <xdr:col>22</xdr:col>
      <xdr:colOff>165100</xdr:colOff>
      <xdr:row>18</xdr:row>
      <xdr:rowOff>69694</xdr:rowOff>
    </xdr:to>
    <xdr:sp macro="" textlink="">
      <xdr:nvSpPr>
        <xdr:cNvPr id="71" name="楕円 70"/>
        <xdr:cNvSpPr/>
      </xdr:nvSpPr>
      <xdr:spPr bwMode="auto">
        <a:xfrm>
          <a:off x="4254500" y="3101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79871</xdr:rowOff>
    </xdr:from>
    <xdr:ext cx="762000" cy="259045"/>
    <xdr:sp macro="" textlink="">
      <xdr:nvSpPr>
        <xdr:cNvPr id="72" name="テキスト ボックス 71"/>
        <xdr:cNvSpPr txBox="1"/>
      </xdr:nvSpPr>
      <xdr:spPr>
        <a:xfrm>
          <a:off x="3924300" y="2870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143832</xdr:rowOff>
    </xdr:from>
    <xdr:to>
      <xdr:col>19</xdr:col>
      <xdr:colOff>38100</xdr:colOff>
      <xdr:row>18</xdr:row>
      <xdr:rowOff>73982</xdr:rowOff>
    </xdr:to>
    <xdr:sp macro="" textlink="">
      <xdr:nvSpPr>
        <xdr:cNvPr id="73" name="楕円 72"/>
        <xdr:cNvSpPr/>
      </xdr:nvSpPr>
      <xdr:spPr bwMode="auto">
        <a:xfrm>
          <a:off x="3556000" y="3106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84159</xdr:rowOff>
    </xdr:from>
    <xdr:ext cx="762000" cy="259045"/>
    <xdr:sp macro="" textlink="">
      <xdr:nvSpPr>
        <xdr:cNvPr id="74" name="テキスト ボックス 73"/>
        <xdr:cNvSpPr txBox="1"/>
      </xdr:nvSpPr>
      <xdr:spPr>
        <a:xfrm>
          <a:off x="3225800" y="287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158472</xdr:rowOff>
    </xdr:from>
    <xdr:to>
      <xdr:col>15</xdr:col>
      <xdr:colOff>101600</xdr:colOff>
      <xdr:row>18</xdr:row>
      <xdr:rowOff>88622</xdr:rowOff>
    </xdr:to>
    <xdr:sp macro="" textlink="">
      <xdr:nvSpPr>
        <xdr:cNvPr id="75" name="楕円 74"/>
        <xdr:cNvSpPr/>
      </xdr:nvSpPr>
      <xdr:spPr bwMode="auto">
        <a:xfrm>
          <a:off x="2857500" y="3120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98799</xdr:rowOff>
    </xdr:from>
    <xdr:ext cx="762000" cy="259045"/>
    <xdr:sp macro="" textlink="">
      <xdr:nvSpPr>
        <xdr:cNvPr id="76" name="テキスト ボックス 75"/>
        <xdr:cNvSpPr txBox="1"/>
      </xdr:nvSpPr>
      <xdr:spPr>
        <a:xfrm>
          <a:off x="2527300" y="2889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147296</xdr:rowOff>
    </xdr:from>
    <xdr:to>
      <xdr:col>29</xdr:col>
      <xdr:colOff>127000</xdr:colOff>
      <xdr:row>38</xdr:row>
      <xdr:rowOff>8242</xdr:rowOff>
    </xdr:to>
    <xdr:cxnSp macro="">
      <xdr:nvCxnSpPr>
        <xdr:cNvPr id="106" name="直線コネクタ 105"/>
        <xdr:cNvCxnSpPr/>
      </xdr:nvCxnSpPr>
      <xdr:spPr bwMode="auto">
        <a:xfrm flipV="1">
          <a:off x="5651500" y="6071846"/>
          <a:ext cx="0" cy="14039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323219</xdr:rowOff>
    </xdr:from>
    <xdr:ext cx="762000" cy="259045"/>
    <xdr:sp macro="" textlink="">
      <xdr:nvSpPr>
        <xdr:cNvPr id="107" name="人口1人当たり決算額の推移最小値テキスト445"/>
        <xdr:cNvSpPr txBox="1"/>
      </xdr:nvSpPr>
      <xdr:spPr>
        <a:xfrm>
          <a:off x="5740400" y="744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8242</xdr:rowOff>
    </xdr:from>
    <xdr:to>
      <xdr:col>30</xdr:col>
      <xdr:colOff>25400</xdr:colOff>
      <xdr:row>38</xdr:row>
      <xdr:rowOff>8242</xdr:rowOff>
    </xdr:to>
    <xdr:cxnSp macro="">
      <xdr:nvCxnSpPr>
        <xdr:cNvPr id="108" name="直線コネクタ 107"/>
        <xdr:cNvCxnSpPr/>
      </xdr:nvCxnSpPr>
      <xdr:spPr bwMode="auto">
        <a:xfrm>
          <a:off x="5562600" y="7475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62223</xdr:rowOff>
    </xdr:from>
    <xdr:ext cx="762000" cy="259045"/>
    <xdr:sp macro="" textlink="">
      <xdr:nvSpPr>
        <xdr:cNvPr id="109" name="人口1人当たり決算額の推移最大値テキスト445"/>
        <xdr:cNvSpPr txBox="1"/>
      </xdr:nvSpPr>
      <xdr:spPr>
        <a:xfrm>
          <a:off x="5740400" y="581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147296</xdr:rowOff>
    </xdr:from>
    <xdr:to>
      <xdr:col>30</xdr:col>
      <xdr:colOff>25400</xdr:colOff>
      <xdr:row>33</xdr:row>
      <xdr:rowOff>147296</xdr:rowOff>
    </xdr:to>
    <xdr:cxnSp macro="">
      <xdr:nvCxnSpPr>
        <xdr:cNvPr id="110" name="直線コネクタ 109"/>
        <xdr:cNvCxnSpPr/>
      </xdr:nvCxnSpPr>
      <xdr:spPr bwMode="auto">
        <a:xfrm>
          <a:off x="5562600" y="6071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87648</xdr:rowOff>
    </xdr:from>
    <xdr:to>
      <xdr:col>29</xdr:col>
      <xdr:colOff>127000</xdr:colOff>
      <xdr:row>35</xdr:row>
      <xdr:rowOff>213460</xdr:rowOff>
    </xdr:to>
    <xdr:cxnSp macro="">
      <xdr:nvCxnSpPr>
        <xdr:cNvPr id="111" name="直線コネクタ 110"/>
        <xdr:cNvCxnSpPr/>
      </xdr:nvCxnSpPr>
      <xdr:spPr bwMode="auto">
        <a:xfrm flipV="1">
          <a:off x="5003800" y="6697998"/>
          <a:ext cx="647700" cy="125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98487</xdr:rowOff>
    </xdr:from>
    <xdr:ext cx="762000" cy="259045"/>
    <xdr:sp macro="" textlink="">
      <xdr:nvSpPr>
        <xdr:cNvPr id="112" name="人口1人当たり決算額の推移平均値テキスト445"/>
        <xdr:cNvSpPr txBox="1"/>
      </xdr:nvSpPr>
      <xdr:spPr>
        <a:xfrm>
          <a:off x="5740400" y="670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126410</xdr:rowOff>
    </xdr:from>
    <xdr:to>
      <xdr:col>29</xdr:col>
      <xdr:colOff>177800</xdr:colOff>
      <xdr:row>35</xdr:row>
      <xdr:rowOff>228010</xdr:rowOff>
    </xdr:to>
    <xdr:sp macro="" textlink="">
      <xdr:nvSpPr>
        <xdr:cNvPr id="113" name="フローチャート: 判断 112"/>
        <xdr:cNvSpPr/>
      </xdr:nvSpPr>
      <xdr:spPr bwMode="auto">
        <a:xfrm>
          <a:off x="5600700" y="673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163854</xdr:rowOff>
    </xdr:from>
    <xdr:to>
      <xdr:col>26</xdr:col>
      <xdr:colOff>50800</xdr:colOff>
      <xdr:row>35</xdr:row>
      <xdr:rowOff>213460</xdr:rowOff>
    </xdr:to>
    <xdr:cxnSp macro="">
      <xdr:nvCxnSpPr>
        <xdr:cNvPr id="114" name="直線コネクタ 113"/>
        <xdr:cNvCxnSpPr/>
      </xdr:nvCxnSpPr>
      <xdr:spPr bwMode="auto">
        <a:xfrm>
          <a:off x="4305300" y="6774204"/>
          <a:ext cx="698500" cy="49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161876</xdr:rowOff>
    </xdr:from>
    <xdr:to>
      <xdr:col>26</xdr:col>
      <xdr:colOff>101600</xdr:colOff>
      <xdr:row>35</xdr:row>
      <xdr:rowOff>263476</xdr:rowOff>
    </xdr:to>
    <xdr:sp macro="" textlink="">
      <xdr:nvSpPr>
        <xdr:cNvPr id="115" name="フローチャート: 判断 114"/>
        <xdr:cNvSpPr/>
      </xdr:nvSpPr>
      <xdr:spPr bwMode="auto">
        <a:xfrm>
          <a:off x="49530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273653</xdr:rowOff>
    </xdr:from>
    <xdr:ext cx="736600" cy="259045"/>
    <xdr:sp macro="" textlink="">
      <xdr:nvSpPr>
        <xdr:cNvPr id="116" name="テキスト ボックス 115"/>
        <xdr:cNvSpPr txBox="1"/>
      </xdr:nvSpPr>
      <xdr:spPr>
        <a:xfrm>
          <a:off x="4622800" y="6541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87517</xdr:rowOff>
    </xdr:from>
    <xdr:to>
      <xdr:col>22</xdr:col>
      <xdr:colOff>114300</xdr:colOff>
      <xdr:row>35</xdr:row>
      <xdr:rowOff>163854</xdr:rowOff>
    </xdr:to>
    <xdr:cxnSp macro="">
      <xdr:nvCxnSpPr>
        <xdr:cNvPr id="117" name="直線コネクタ 116"/>
        <xdr:cNvCxnSpPr/>
      </xdr:nvCxnSpPr>
      <xdr:spPr bwMode="auto">
        <a:xfrm>
          <a:off x="3606800" y="6697867"/>
          <a:ext cx="698500" cy="76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217050</xdr:rowOff>
    </xdr:from>
    <xdr:to>
      <xdr:col>22</xdr:col>
      <xdr:colOff>165100</xdr:colOff>
      <xdr:row>35</xdr:row>
      <xdr:rowOff>318650</xdr:rowOff>
    </xdr:to>
    <xdr:sp macro="" textlink="">
      <xdr:nvSpPr>
        <xdr:cNvPr id="118" name="フローチャート: 判断 117"/>
        <xdr:cNvSpPr/>
      </xdr:nvSpPr>
      <xdr:spPr bwMode="auto">
        <a:xfrm>
          <a:off x="42545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303427</xdr:rowOff>
    </xdr:from>
    <xdr:ext cx="762000" cy="259045"/>
    <xdr:sp macro="" textlink="">
      <xdr:nvSpPr>
        <xdr:cNvPr id="119" name="テキスト ボックス 118"/>
        <xdr:cNvSpPr txBox="1"/>
      </xdr:nvSpPr>
      <xdr:spPr>
        <a:xfrm>
          <a:off x="3924300" y="69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87517</xdr:rowOff>
    </xdr:from>
    <xdr:to>
      <xdr:col>18</xdr:col>
      <xdr:colOff>177800</xdr:colOff>
      <xdr:row>35</xdr:row>
      <xdr:rowOff>150203</xdr:rowOff>
    </xdr:to>
    <xdr:cxnSp macro="">
      <xdr:nvCxnSpPr>
        <xdr:cNvPr id="120" name="直線コネクタ 119"/>
        <xdr:cNvCxnSpPr/>
      </xdr:nvCxnSpPr>
      <xdr:spPr bwMode="auto">
        <a:xfrm flipV="1">
          <a:off x="2908300" y="6697867"/>
          <a:ext cx="698500" cy="62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212641</xdr:rowOff>
    </xdr:from>
    <xdr:to>
      <xdr:col>19</xdr:col>
      <xdr:colOff>38100</xdr:colOff>
      <xdr:row>35</xdr:row>
      <xdr:rowOff>314241</xdr:rowOff>
    </xdr:to>
    <xdr:sp macro="" textlink="">
      <xdr:nvSpPr>
        <xdr:cNvPr id="121" name="フローチャート: 判断 120"/>
        <xdr:cNvSpPr/>
      </xdr:nvSpPr>
      <xdr:spPr bwMode="auto">
        <a:xfrm>
          <a:off x="35560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299018</xdr:rowOff>
    </xdr:from>
    <xdr:ext cx="762000" cy="259045"/>
    <xdr:sp macro="" textlink="">
      <xdr:nvSpPr>
        <xdr:cNvPr id="122" name="テキスト ボックス 121"/>
        <xdr:cNvSpPr txBox="1"/>
      </xdr:nvSpPr>
      <xdr:spPr>
        <a:xfrm>
          <a:off x="3225800" y="690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210176</xdr:rowOff>
    </xdr:from>
    <xdr:to>
      <xdr:col>15</xdr:col>
      <xdr:colOff>101600</xdr:colOff>
      <xdr:row>35</xdr:row>
      <xdr:rowOff>311776</xdr:rowOff>
    </xdr:to>
    <xdr:sp macro="" textlink="">
      <xdr:nvSpPr>
        <xdr:cNvPr id="123" name="フローチャート: 判断 122"/>
        <xdr:cNvSpPr/>
      </xdr:nvSpPr>
      <xdr:spPr bwMode="auto">
        <a:xfrm>
          <a:off x="28575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296553</xdr:rowOff>
    </xdr:from>
    <xdr:ext cx="762000" cy="259045"/>
    <xdr:sp macro="" textlink="">
      <xdr:nvSpPr>
        <xdr:cNvPr id="124" name="テキスト ボックス 123"/>
        <xdr:cNvSpPr txBox="1"/>
      </xdr:nvSpPr>
      <xdr:spPr>
        <a:xfrm>
          <a:off x="2527300" y="690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36848</xdr:rowOff>
    </xdr:from>
    <xdr:to>
      <xdr:col>29</xdr:col>
      <xdr:colOff>177800</xdr:colOff>
      <xdr:row>35</xdr:row>
      <xdr:rowOff>138448</xdr:rowOff>
    </xdr:to>
    <xdr:sp macro="" textlink="">
      <xdr:nvSpPr>
        <xdr:cNvPr id="130" name="楕円 129"/>
        <xdr:cNvSpPr/>
      </xdr:nvSpPr>
      <xdr:spPr bwMode="auto">
        <a:xfrm>
          <a:off x="5600700" y="6647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224825</xdr:rowOff>
    </xdr:from>
    <xdr:ext cx="762000" cy="259045"/>
    <xdr:sp macro="" textlink="">
      <xdr:nvSpPr>
        <xdr:cNvPr id="131" name="人口1人当たり決算額の推移該当値テキスト445"/>
        <xdr:cNvSpPr txBox="1"/>
      </xdr:nvSpPr>
      <xdr:spPr>
        <a:xfrm>
          <a:off x="5740400" y="6492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162660</xdr:rowOff>
    </xdr:from>
    <xdr:to>
      <xdr:col>26</xdr:col>
      <xdr:colOff>101600</xdr:colOff>
      <xdr:row>35</xdr:row>
      <xdr:rowOff>264260</xdr:rowOff>
    </xdr:to>
    <xdr:sp macro="" textlink="">
      <xdr:nvSpPr>
        <xdr:cNvPr id="132" name="楕円 131"/>
        <xdr:cNvSpPr/>
      </xdr:nvSpPr>
      <xdr:spPr bwMode="auto">
        <a:xfrm>
          <a:off x="4953000" y="6773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249037</xdr:rowOff>
    </xdr:from>
    <xdr:ext cx="736600" cy="259045"/>
    <xdr:sp macro="" textlink="">
      <xdr:nvSpPr>
        <xdr:cNvPr id="133" name="テキスト ボックス 132"/>
        <xdr:cNvSpPr txBox="1"/>
      </xdr:nvSpPr>
      <xdr:spPr>
        <a:xfrm>
          <a:off x="4622800" y="685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113054</xdr:rowOff>
    </xdr:from>
    <xdr:to>
      <xdr:col>22</xdr:col>
      <xdr:colOff>165100</xdr:colOff>
      <xdr:row>35</xdr:row>
      <xdr:rowOff>214654</xdr:rowOff>
    </xdr:to>
    <xdr:sp macro="" textlink="">
      <xdr:nvSpPr>
        <xdr:cNvPr id="134" name="楕円 133"/>
        <xdr:cNvSpPr/>
      </xdr:nvSpPr>
      <xdr:spPr bwMode="auto">
        <a:xfrm>
          <a:off x="4254500" y="6723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224831</xdr:rowOff>
    </xdr:from>
    <xdr:ext cx="762000" cy="259045"/>
    <xdr:sp macro="" textlink="">
      <xdr:nvSpPr>
        <xdr:cNvPr id="135" name="テキスト ボックス 134"/>
        <xdr:cNvSpPr txBox="1"/>
      </xdr:nvSpPr>
      <xdr:spPr>
        <a:xfrm>
          <a:off x="3924300" y="6492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36717</xdr:rowOff>
    </xdr:from>
    <xdr:to>
      <xdr:col>19</xdr:col>
      <xdr:colOff>38100</xdr:colOff>
      <xdr:row>35</xdr:row>
      <xdr:rowOff>138317</xdr:rowOff>
    </xdr:to>
    <xdr:sp macro="" textlink="">
      <xdr:nvSpPr>
        <xdr:cNvPr id="136" name="楕円 135"/>
        <xdr:cNvSpPr/>
      </xdr:nvSpPr>
      <xdr:spPr bwMode="auto">
        <a:xfrm>
          <a:off x="3556000" y="6647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148495</xdr:rowOff>
    </xdr:from>
    <xdr:ext cx="762000" cy="259045"/>
    <xdr:sp macro="" textlink="">
      <xdr:nvSpPr>
        <xdr:cNvPr id="137" name="テキスト ボックス 136"/>
        <xdr:cNvSpPr txBox="1"/>
      </xdr:nvSpPr>
      <xdr:spPr>
        <a:xfrm>
          <a:off x="3225800" y="641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99403</xdr:rowOff>
    </xdr:from>
    <xdr:to>
      <xdr:col>15</xdr:col>
      <xdr:colOff>101600</xdr:colOff>
      <xdr:row>35</xdr:row>
      <xdr:rowOff>201003</xdr:rowOff>
    </xdr:to>
    <xdr:sp macro="" textlink="">
      <xdr:nvSpPr>
        <xdr:cNvPr id="138" name="楕円 137"/>
        <xdr:cNvSpPr/>
      </xdr:nvSpPr>
      <xdr:spPr bwMode="auto">
        <a:xfrm>
          <a:off x="2857500" y="6709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211180</xdr:rowOff>
    </xdr:from>
    <xdr:ext cx="762000" cy="259045"/>
    <xdr:sp macro="" textlink="">
      <xdr:nvSpPr>
        <xdr:cNvPr id="139" name="テキスト ボックス 138"/>
        <xdr:cNvSpPr txBox="1"/>
      </xdr:nvSpPr>
      <xdr:spPr>
        <a:xfrm>
          <a:off x="2527300" y="6478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6,788
6,710
13.63
4,995,652
4,842,656
131,428
2,442,969
2,217,221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154887</xdr:rowOff>
    </xdr:from>
    <xdr:to>
      <xdr:col>24</xdr:col>
      <xdr:colOff>62865</xdr:colOff>
      <xdr:row>37</xdr:row>
      <xdr:rowOff>121557</xdr:rowOff>
    </xdr:to>
    <xdr:cxnSp macro="">
      <xdr:nvCxnSpPr>
        <xdr:cNvPr id="56" name="直線コネクタ 55"/>
        <xdr:cNvCxnSpPr/>
      </xdr:nvCxnSpPr>
      <xdr:spPr>
        <a:xfrm flipV="1">
          <a:off x="4633595" y="5126937"/>
          <a:ext cx="1270" cy="133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125384</xdr:rowOff>
    </xdr:from>
    <xdr:ext cx="534377" cy="259045"/>
    <xdr:sp macro="" textlink="">
      <xdr:nvSpPr>
        <xdr:cNvPr id="57" name="人件費最小値テキスト"/>
        <xdr:cNvSpPr txBox="1"/>
      </xdr:nvSpPr>
      <xdr:spPr>
        <a:xfrm>
          <a:off x="4686300" y="646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121557</xdr:rowOff>
    </xdr:from>
    <xdr:to>
      <xdr:col>24</xdr:col>
      <xdr:colOff>152400</xdr:colOff>
      <xdr:row>37</xdr:row>
      <xdr:rowOff>121557</xdr:rowOff>
    </xdr:to>
    <xdr:cxnSp macro="">
      <xdr:nvCxnSpPr>
        <xdr:cNvPr id="58" name="直線コネクタ 57"/>
        <xdr:cNvCxnSpPr/>
      </xdr:nvCxnSpPr>
      <xdr:spPr>
        <a:xfrm>
          <a:off x="4546600" y="646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101564</xdr:rowOff>
    </xdr:from>
    <xdr:ext cx="599010" cy="259045"/>
    <xdr:sp macro="" textlink="">
      <xdr:nvSpPr>
        <xdr:cNvPr id="59" name="人件費最大値テキスト"/>
        <xdr:cNvSpPr txBox="1"/>
      </xdr:nvSpPr>
      <xdr:spPr>
        <a:xfrm>
          <a:off x="4686300" y="490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154887</xdr:rowOff>
    </xdr:from>
    <xdr:to>
      <xdr:col>24</xdr:col>
      <xdr:colOff>152400</xdr:colOff>
      <xdr:row>29</xdr:row>
      <xdr:rowOff>154887</xdr:rowOff>
    </xdr:to>
    <xdr:cxnSp macro="">
      <xdr:nvCxnSpPr>
        <xdr:cNvPr id="60" name="直線コネクタ 59"/>
        <xdr:cNvCxnSpPr/>
      </xdr:nvCxnSpPr>
      <xdr:spPr>
        <a:xfrm>
          <a:off x="4546600" y="512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138138</xdr:rowOff>
    </xdr:from>
    <xdr:to>
      <xdr:col>24</xdr:col>
      <xdr:colOff>63500</xdr:colOff>
      <xdr:row>36</xdr:row>
      <xdr:rowOff>167322</xdr:rowOff>
    </xdr:to>
    <xdr:cxnSp macro="">
      <xdr:nvCxnSpPr>
        <xdr:cNvPr id="61" name="直線コネクタ 60"/>
        <xdr:cNvCxnSpPr/>
      </xdr:nvCxnSpPr>
      <xdr:spPr>
        <a:xfrm flipV="1">
          <a:off x="3797300" y="6138888"/>
          <a:ext cx="838200" cy="20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80901</xdr:rowOff>
    </xdr:from>
    <xdr:ext cx="599010" cy="259045"/>
    <xdr:sp macro="" textlink="">
      <xdr:nvSpPr>
        <xdr:cNvPr id="62" name="人件費平均値テキスト"/>
        <xdr:cNvSpPr txBox="1"/>
      </xdr:nvSpPr>
      <xdr:spPr>
        <a:xfrm>
          <a:off x="4686300" y="59102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58024</xdr:rowOff>
    </xdr:from>
    <xdr:to>
      <xdr:col>24</xdr:col>
      <xdr:colOff>114300</xdr:colOff>
      <xdr:row>35</xdr:row>
      <xdr:rowOff>159624</xdr:rowOff>
    </xdr:to>
    <xdr:sp macro="" textlink="">
      <xdr:nvSpPr>
        <xdr:cNvPr id="63" name="フローチャート: 判断 62"/>
        <xdr:cNvSpPr/>
      </xdr:nvSpPr>
      <xdr:spPr>
        <a:xfrm>
          <a:off x="45847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156075</xdr:rowOff>
    </xdr:from>
    <xdr:to>
      <xdr:col>19</xdr:col>
      <xdr:colOff>177800</xdr:colOff>
      <xdr:row>36</xdr:row>
      <xdr:rowOff>167322</xdr:rowOff>
    </xdr:to>
    <xdr:cxnSp macro="">
      <xdr:nvCxnSpPr>
        <xdr:cNvPr id="64" name="直線コネクタ 63"/>
        <xdr:cNvCxnSpPr/>
      </xdr:nvCxnSpPr>
      <xdr:spPr>
        <a:xfrm>
          <a:off x="2908300" y="6328275"/>
          <a:ext cx="889000" cy="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13630</xdr:rowOff>
    </xdr:from>
    <xdr:to>
      <xdr:col>20</xdr:col>
      <xdr:colOff>38100</xdr:colOff>
      <xdr:row>36</xdr:row>
      <xdr:rowOff>115230</xdr:rowOff>
    </xdr:to>
    <xdr:sp macro="" textlink="">
      <xdr:nvSpPr>
        <xdr:cNvPr id="65" name="フローチャート: 判断 64"/>
        <xdr:cNvSpPr/>
      </xdr:nvSpPr>
      <xdr:spPr>
        <a:xfrm>
          <a:off x="3746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131757</xdr:rowOff>
    </xdr:from>
    <xdr:ext cx="599010" cy="259045"/>
    <xdr:sp macro="" textlink="">
      <xdr:nvSpPr>
        <xdr:cNvPr id="66" name="テキスト ボックス 65"/>
        <xdr:cNvSpPr txBox="1"/>
      </xdr:nvSpPr>
      <xdr:spPr>
        <a:xfrm>
          <a:off x="3497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142092</xdr:rowOff>
    </xdr:from>
    <xdr:to>
      <xdr:col>15</xdr:col>
      <xdr:colOff>50800</xdr:colOff>
      <xdr:row>36</xdr:row>
      <xdr:rowOff>156075</xdr:rowOff>
    </xdr:to>
    <xdr:cxnSp macro="">
      <xdr:nvCxnSpPr>
        <xdr:cNvPr id="67" name="直線コネクタ 66"/>
        <xdr:cNvCxnSpPr/>
      </xdr:nvCxnSpPr>
      <xdr:spPr>
        <a:xfrm>
          <a:off x="2019300" y="6314292"/>
          <a:ext cx="889000" cy="1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68456</xdr:rowOff>
    </xdr:from>
    <xdr:to>
      <xdr:col>15</xdr:col>
      <xdr:colOff>101600</xdr:colOff>
      <xdr:row>36</xdr:row>
      <xdr:rowOff>170056</xdr:rowOff>
    </xdr:to>
    <xdr:sp macro="" textlink="">
      <xdr:nvSpPr>
        <xdr:cNvPr id="68" name="フローチャート: 判断 67"/>
        <xdr:cNvSpPr/>
      </xdr:nvSpPr>
      <xdr:spPr>
        <a:xfrm>
          <a:off x="2857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15133</xdr:rowOff>
    </xdr:from>
    <xdr:ext cx="599010" cy="259045"/>
    <xdr:sp macro="" textlink="">
      <xdr:nvSpPr>
        <xdr:cNvPr id="69" name="テキスト ボックス 68"/>
        <xdr:cNvSpPr txBox="1"/>
      </xdr:nvSpPr>
      <xdr:spPr>
        <a:xfrm>
          <a:off x="2608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142092</xdr:rowOff>
    </xdr:from>
    <xdr:to>
      <xdr:col>10</xdr:col>
      <xdr:colOff>114300</xdr:colOff>
      <xdr:row>36</xdr:row>
      <xdr:rowOff>160998</xdr:rowOff>
    </xdr:to>
    <xdr:cxnSp macro="">
      <xdr:nvCxnSpPr>
        <xdr:cNvPr id="70" name="直線コネクタ 69"/>
        <xdr:cNvCxnSpPr/>
      </xdr:nvCxnSpPr>
      <xdr:spPr>
        <a:xfrm flipV="1">
          <a:off x="1130300" y="6314292"/>
          <a:ext cx="889000" cy="1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71298</xdr:rowOff>
    </xdr:from>
    <xdr:to>
      <xdr:col>10</xdr:col>
      <xdr:colOff>165100</xdr:colOff>
      <xdr:row>37</xdr:row>
      <xdr:rowOff>1448</xdr:rowOff>
    </xdr:to>
    <xdr:sp macro="" textlink="">
      <xdr:nvSpPr>
        <xdr:cNvPr id="71" name="フローチャート: 判断 70"/>
        <xdr:cNvSpPr/>
      </xdr:nvSpPr>
      <xdr:spPr>
        <a:xfrm>
          <a:off x="1968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17975</xdr:rowOff>
    </xdr:from>
    <xdr:ext cx="599010" cy="259045"/>
    <xdr:sp macro="" textlink="">
      <xdr:nvSpPr>
        <xdr:cNvPr id="72" name="テキスト ボックス 71"/>
        <xdr:cNvSpPr txBox="1"/>
      </xdr:nvSpPr>
      <xdr:spPr>
        <a:xfrm>
          <a:off x="1719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66391</xdr:rowOff>
    </xdr:from>
    <xdr:to>
      <xdr:col>6</xdr:col>
      <xdr:colOff>38100</xdr:colOff>
      <xdr:row>36</xdr:row>
      <xdr:rowOff>167991</xdr:rowOff>
    </xdr:to>
    <xdr:sp macro="" textlink="">
      <xdr:nvSpPr>
        <xdr:cNvPr id="73" name="フローチャート: 判断 72"/>
        <xdr:cNvSpPr/>
      </xdr:nvSpPr>
      <xdr:spPr>
        <a:xfrm>
          <a:off x="1079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13068</xdr:rowOff>
    </xdr:from>
    <xdr:ext cx="599010" cy="259045"/>
    <xdr:sp macro="" textlink="">
      <xdr:nvSpPr>
        <xdr:cNvPr id="74" name="テキスト ボックス 73"/>
        <xdr:cNvSpPr txBox="1"/>
      </xdr:nvSpPr>
      <xdr:spPr>
        <a:xfrm>
          <a:off x="830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87338</xdr:rowOff>
    </xdr:from>
    <xdr:to>
      <xdr:col>24</xdr:col>
      <xdr:colOff>114300</xdr:colOff>
      <xdr:row>36</xdr:row>
      <xdr:rowOff>17488</xdr:rowOff>
    </xdr:to>
    <xdr:sp macro="" textlink="">
      <xdr:nvSpPr>
        <xdr:cNvPr id="80" name="楕円 79"/>
        <xdr:cNvSpPr/>
      </xdr:nvSpPr>
      <xdr:spPr>
        <a:xfrm>
          <a:off x="4584700" y="608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65765</xdr:rowOff>
    </xdr:from>
    <xdr:ext cx="599010" cy="259045"/>
    <xdr:sp macro="" textlink="">
      <xdr:nvSpPr>
        <xdr:cNvPr id="81" name="人件費該当値テキスト"/>
        <xdr:cNvSpPr txBox="1"/>
      </xdr:nvSpPr>
      <xdr:spPr>
        <a:xfrm>
          <a:off x="4686300" y="6066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116522</xdr:rowOff>
    </xdr:from>
    <xdr:to>
      <xdr:col>20</xdr:col>
      <xdr:colOff>38100</xdr:colOff>
      <xdr:row>37</xdr:row>
      <xdr:rowOff>46672</xdr:rowOff>
    </xdr:to>
    <xdr:sp macro="" textlink="">
      <xdr:nvSpPr>
        <xdr:cNvPr id="82" name="楕円 81"/>
        <xdr:cNvSpPr/>
      </xdr:nvSpPr>
      <xdr:spPr>
        <a:xfrm>
          <a:off x="37465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37799</xdr:rowOff>
    </xdr:from>
    <xdr:ext cx="599010" cy="259045"/>
    <xdr:sp macro="" textlink="">
      <xdr:nvSpPr>
        <xdr:cNvPr id="83" name="テキスト ボックス 82"/>
        <xdr:cNvSpPr txBox="1"/>
      </xdr:nvSpPr>
      <xdr:spPr>
        <a:xfrm>
          <a:off x="3497795" y="6381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105275</xdr:rowOff>
    </xdr:from>
    <xdr:to>
      <xdr:col>15</xdr:col>
      <xdr:colOff>101600</xdr:colOff>
      <xdr:row>37</xdr:row>
      <xdr:rowOff>35425</xdr:rowOff>
    </xdr:to>
    <xdr:sp macro="" textlink="">
      <xdr:nvSpPr>
        <xdr:cNvPr id="84" name="楕円 83"/>
        <xdr:cNvSpPr/>
      </xdr:nvSpPr>
      <xdr:spPr>
        <a:xfrm>
          <a:off x="2857500" y="62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26552</xdr:rowOff>
    </xdr:from>
    <xdr:ext cx="599010" cy="259045"/>
    <xdr:sp macro="" textlink="">
      <xdr:nvSpPr>
        <xdr:cNvPr id="85" name="テキスト ボックス 84"/>
        <xdr:cNvSpPr txBox="1"/>
      </xdr:nvSpPr>
      <xdr:spPr>
        <a:xfrm>
          <a:off x="2608795" y="6370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91292</xdr:rowOff>
    </xdr:from>
    <xdr:to>
      <xdr:col>10</xdr:col>
      <xdr:colOff>165100</xdr:colOff>
      <xdr:row>37</xdr:row>
      <xdr:rowOff>21442</xdr:rowOff>
    </xdr:to>
    <xdr:sp macro="" textlink="">
      <xdr:nvSpPr>
        <xdr:cNvPr id="86" name="楕円 85"/>
        <xdr:cNvSpPr/>
      </xdr:nvSpPr>
      <xdr:spPr>
        <a:xfrm>
          <a:off x="1968500" y="626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12569</xdr:rowOff>
    </xdr:from>
    <xdr:ext cx="599010" cy="259045"/>
    <xdr:sp macro="" textlink="">
      <xdr:nvSpPr>
        <xdr:cNvPr id="87" name="テキスト ボックス 86"/>
        <xdr:cNvSpPr txBox="1"/>
      </xdr:nvSpPr>
      <xdr:spPr>
        <a:xfrm>
          <a:off x="1719795" y="635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110198</xdr:rowOff>
    </xdr:from>
    <xdr:to>
      <xdr:col>6</xdr:col>
      <xdr:colOff>38100</xdr:colOff>
      <xdr:row>37</xdr:row>
      <xdr:rowOff>40348</xdr:rowOff>
    </xdr:to>
    <xdr:sp macro="" textlink="">
      <xdr:nvSpPr>
        <xdr:cNvPr id="88" name="楕円 87"/>
        <xdr:cNvSpPr/>
      </xdr:nvSpPr>
      <xdr:spPr>
        <a:xfrm>
          <a:off x="1079500" y="628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31475</xdr:rowOff>
    </xdr:from>
    <xdr:ext cx="599010" cy="259045"/>
    <xdr:sp macro="" textlink="">
      <xdr:nvSpPr>
        <xdr:cNvPr id="89" name="テキスト ボックス 88"/>
        <xdr:cNvSpPr txBox="1"/>
      </xdr:nvSpPr>
      <xdr:spPr>
        <a:xfrm>
          <a:off x="830795" y="637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41215</xdr:rowOff>
    </xdr:from>
    <xdr:to>
      <xdr:col>24</xdr:col>
      <xdr:colOff>62865</xdr:colOff>
      <xdr:row>58</xdr:row>
      <xdr:rowOff>54482</xdr:rowOff>
    </xdr:to>
    <xdr:cxnSp macro="">
      <xdr:nvCxnSpPr>
        <xdr:cNvPr id="113" name="直線コネクタ 112"/>
        <xdr:cNvCxnSpPr/>
      </xdr:nvCxnSpPr>
      <xdr:spPr>
        <a:xfrm flipV="1">
          <a:off x="4633595" y="8785165"/>
          <a:ext cx="1270" cy="121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58309</xdr:rowOff>
    </xdr:from>
    <xdr:ext cx="534377" cy="259045"/>
    <xdr:sp macro="" textlink="">
      <xdr:nvSpPr>
        <xdr:cNvPr id="114" name="物件費最小値テキスト"/>
        <xdr:cNvSpPr txBox="1"/>
      </xdr:nvSpPr>
      <xdr:spPr>
        <a:xfrm>
          <a:off x="4686300" y="100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54482</xdr:rowOff>
    </xdr:from>
    <xdr:to>
      <xdr:col>24</xdr:col>
      <xdr:colOff>152400</xdr:colOff>
      <xdr:row>58</xdr:row>
      <xdr:rowOff>54482</xdr:rowOff>
    </xdr:to>
    <xdr:cxnSp macro="">
      <xdr:nvCxnSpPr>
        <xdr:cNvPr id="115" name="直線コネクタ 114"/>
        <xdr:cNvCxnSpPr/>
      </xdr:nvCxnSpPr>
      <xdr:spPr>
        <a:xfrm>
          <a:off x="4546600" y="999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159342</xdr:rowOff>
    </xdr:from>
    <xdr:ext cx="599010" cy="259045"/>
    <xdr:sp macro="" textlink="">
      <xdr:nvSpPr>
        <xdr:cNvPr id="116" name="物件費最大値テキスト"/>
        <xdr:cNvSpPr txBox="1"/>
      </xdr:nvSpPr>
      <xdr:spPr>
        <a:xfrm>
          <a:off x="4686300" y="856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41215</xdr:rowOff>
    </xdr:from>
    <xdr:to>
      <xdr:col>24</xdr:col>
      <xdr:colOff>152400</xdr:colOff>
      <xdr:row>51</xdr:row>
      <xdr:rowOff>41215</xdr:rowOff>
    </xdr:to>
    <xdr:cxnSp macro="">
      <xdr:nvCxnSpPr>
        <xdr:cNvPr id="117" name="直線コネクタ 116"/>
        <xdr:cNvCxnSpPr/>
      </xdr:nvCxnSpPr>
      <xdr:spPr>
        <a:xfrm>
          <a:off x="4546600" y="878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92094</xdr:rowOff>
    </xdr:from>
    <xdr:to>
      <xdr:col>24</xdr:col>
      <xdr:colOff>63500</xdr:colOff>
      <xdr:row>56</xdr:row>
      <xdr:rowOff>99889</xdr:rowOff>
    </xdr:to>
    <xdr:cxnSp macro="">
      <xdr:nvCxnSpPr>
        <xdr:cNvPr id="118" name="直線コネクタ 117"/>
        <xdr:cNvCxnSpPr/>
      </xdr:nvCxnSpPr>
      <xdr:spPr>
        <a:xfrm>
          <a:off x="3797300" y="9693294"/>
          <a:ext cx="838200" cy="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56411</xdr:rowOff>
    </xdr:from>
    <xdr:ext cx="599010" cy="259045"/>
    <xdr:sp macro="" textlink="">
      <xdr:nvSpPr>
        <xdr:cNvPr id="119" name="物件費平均値テキスト"/>
        <xdr:cNvSpPr txBox="1"/>
      </xdr:nvSpPr>
      <xdr:spPr>
        <a:xfrm>
          <a:off x="4686300" y="9657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77984</xdr:rowOff>
    </xdr:from>
    <xdr:to>
      <xdr:col>24</xdr:col>
      <xdr:colOff>114300</xdr:colOff>
      <xdr:row>57</xdr:row>
      <xdr:rowOff>8134</xdr:rowOff>
    </xdr:to>
    <xdr:sp macro="" textlink="">
      <xdr:nvSpPr>
        <xdr:cNvPr id="120" name="フローチャート: 判断 119"/>
        <xdr:cNvSpPr/>
      </xdr:nvSpPr>
      <xdr:spPr>
        <a:xfrm>
          <a:off x="4584700" y="96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91439</xdr:rowOff>
    </xdr:from>
    <xdr:to>
      <xdr:col>19</xdr:col>
      <xdr:colOff>177800</xdr:colOff>
      <xdr:row>56</xdr:row>
      <xdr:rowOff>92094</xdr:rowOff>
    </xdr:to>
    <xdr:cxnSp macro="">
      <xdr:nvCxnSpPr>
        <xdr:cNvPr id="121" name="直線コネクタ 120"/>
        <xdr:cNvCxnSpPr/>
      </xdr:nvCxnSpPr>
      <xdr:spPr>
        <a:xfrm>
          <a:off x="2908300" y="9692639"/>
          <a:ext cx="889000" cy="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77115</xdr:rowOff>
    </xdr:from>
    <xdr:to>
      <xdr:col>20</xdr:col>
      <xdr:colOff>38100</xdr:colOff>
      <xdr:row>57</xdr:row>
      <xdr:rowOff>7265</xdr:rowOff>
    </xdr:to>
    <xdr:sp macro="" textlink="">
      <xdr:nvSpPr>
        <xdr:cNvPr id="122" name="フローチャート: 判断 121"/>
        <xdr:cNvSpPr/>
      </xdr:nvSpPr>
      <xdr:spPr>
        <a:xfrm>
          <a:off x="3746500" y="967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169842</xdr:rowOff>
    </xdr:from>
    <xdr:ext cx="599010" cy="259045"/>
    <xdr:sp macro="" textlink="">
      <xdr:nvSpPr>
        <xdr:cNvPr id="123" name="テキスト ボックス 122"/>
        <xdr:cNvSpPr txBox="1"/>
      </xdr:nvSpPr>
      <xdr:spPr>
        <a:xfrm>
          <a:off x="3497795" y="977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91439</xdr:rowOff>
    </xdr:from>
    <xdr:to>
      <xdr:col>15</xdr:col>
      <xdr:colOff>50800</xdr:colOff>
      <xdr:row>56</xdr:row>
      <xdr:rowOff>96407</xdr:rowOff>
    </xdr:to>
    <xdr:cxnSp macro="">
      <xdr:nvCxnSpPr>
        <xdr:cNvPr id="124" name="直線コネクタ 123"/>
        <xdr:cNvCxnSpPr/>
      </xdr:nvCxnSpPr>
      <xdr:spPr>
        <a:xfrm flipV="1">
          <a:off x="2019300" y="9692639"/>
          <a:ext cx="889000" cy="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78464</xdr:rowOff>
    </xdr:from>
    <xdr:to>
      <xdr:col>15</xdr:col>
      <xdr:colOff>101600</xdr:colOff>
      <xdr:row>57</xdr:row>
      <xdr:rowOff>8614</xdr:rowOff>
    </xdr:to>
    <xdr:sp macro="" textlink="">
      <xdr:nvSpPr>
        <xdr:cNvPr id="125" name="フローチャート: 判断 124"/>
        <xdr:cNvSpPr/>
      </xdr:nvSpPr>
      <xdr:spPr>
        <a:xfrm>
          <a:off x="2857500" y="967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171191</xdr:rowOff>
    </xdr:from>
    <xdr:ext cx="599010" cy="259045"/>
    <xdr:sp macro="" textlink="">
      <xdr:nvSpPr>
        <xdr:cNvPr id="126" name="テキスト ボックス 125"/>
        <xdr:cNvSpPr txBox="1"/>
      </xdr:nvSpPr>
      <xdr:spPr>
        <a:xfrm>
          <a:off x="2608795" y="9772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80984</xdr:rowOff>
    </xdr:from>
    <xdr:to>
      <xdr:col>10</xdr:col>
      <xdr:colOff>114300</xdr:colOff>
      <xdr:row>56</xdr:row>
      <xdr:rowOff>96407</xdr:rowOff>
    </xdr:to>
    <xdr:cxnSp macro="">
      <xdr:nvCxnSpPr>
        <xdr:cNvPr id="127" name="直線コネクタ 126"/>
        <xdr:cNvCxnSpPr/>
      </xdr:nvCxnSpPr>
      <xdr:spPr>
        <a:xfrm>
          <a:off x="1130300" y="9682184"/>
          <a:ext cx="889000" cy="1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84343</xdr:rowOff>
    </xdr:from>
    <xdr:to>
      <xdr:col>10</xdr:col>
      <xdr:colOff>165100</xdr:colOff>
      <xdr:row>57</xdr:row>
      <xdr:rowOff>14493</xdr:rowOff>
    </xdr:to>
    <xdr:sp macro="" textlink="">
      <xdr:nvSpPr>
        <xdr:cNvPr id="128" name="フローチャート: 判断 127"/>
        <xdr:cNvSpPr/>
      </xdr:nvSpPr>
      <xdr:spPr>
        <a:xfrm>
          <a:off x="1968500" y="968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5620</xdr:rowOff>
    </xdr:from>
    <xdr:ext cx="599010" cy="259045"/>
    <xdr:sp macro="" textlink="">
      <xdr:nvSpPr>
        <xdr:cNvPr id="129" name="テキスト ボックス 128"/>
        <xdr:cNvSpPr txBox="1"/>
      </xdr:nvSpPr>
      <xdr:spPr>
        <a:xfrm>
          <a:off x="1719795" y="9778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64870</xdr:rowOff>
    </xdr:from>
    <xdr:to>
      <xdr:col>6</xdr:col>
      <xdr:colOff>38100</xdr:colOff>
      <xdr:row>56</xdr:row>
      <xdr:rowOff>166470</xdr:rowOff>
    </xdr:to>
    <xdr:sp macro="" textlink="">
      <xdr:nvSpPr>
        <xdr:cNvPr id="130" name="フローチャート: 判断 129"/>
        <xdr:cNvSpPr/>
      </xdr:nvSpPr>
      <xdr:spPr>
        <a:xfrm>
          <a:off x="1079500" y="9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157597</xdr:rowOff>
    </xdr:from>
    <xdr:ext cx="599010" cy="259045"/>
    <xdr:sp macro="" textlink="">
      <xdr:nvSpPr>
        <xdr:cNvPr id="131" name="テキスト ボックス 130"/>
        <xdr:cNvSpPr txBox="1"/>
      </xdr:nvSpPr>
      <xdr:spPr>
        <a:xfrm>
          <a:off x="830795" y="975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49089</xdr:rowOff>
    </xdr:from>
    <xdr:to>
      <xdr:col>24</xdr:col>
      <xdr:colOff>114300</xdr:colOff>
      <xdr:row>56</xdr:row>
      <xdr:rowOff>150689</xdr:rowOff>
    </xdr:to>
    <xdr:sp macro="" textlink="">
      <xdr:nvSpPr>
        <xdr:cNvPr id="137" name="楕円 136"/>
        <xdr:cNvSpPr/>
      </xdr:nvSpPr>
      <xdr:spPr>
        <a:xfrm>
          <a:off x="4584700" y="965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71966</xdr:rowOff>
    </xdr:from>
    <xdr:ext cx="599010" cy="259045"/>
    <xdr:sp macro="" textlink="">
      <xdr:nvSpPr>
        <xdr:cNvPr id="138" name="物件費該当値テキスト"/>
        <xdr:cNvSpPr txBox="1"/>
      </xdr:nvSpPr>
      <xdr:spPr>
        <a:xfrm>
          <a:off x="4686300" y="950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41294</xdr:rowOff>
    </xdr:from>
    <xdr:to>
      <xdr:col>20</xdr:col>
      <xdr:colOff>38100</xdr:colOff>
      <xdr:row>56</xdr:row>
      <xdr:rowOff>142894</xdr:rowOff>
    </xdr:to>
    <xdr:sp macro="" textlink="">
      <xdr:nvSpPr>
        <xdr:cNvPr id="139" name="楕円 138"/>
        <xdr:cNvSpPr/>
      </xdr:nvSpPr>
      <xdr:spPr>
        <a:xfrm>
          <a:off x="3746500" y="964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159421</xdr:rowOff>
    </xdr:from>
    <xdr:ext cx="599010" cy="259045"/>
    <xdr:sp macro="" textlink="">
      <xdr:nvSpPr>
        <xdr:cNvPr id="140" name="テキスト ボックス 139"/>
        <xdr:cNvSpPr txBox="1"/>
      </xdr:nvSpPr>
      <xdr:spPr>
        <a:xfrm>
          <a:off x="3497795" y="941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40639</xdr:rowOff>
    </xdr:from>
    <xdr:to>
      <xdr:col>15</xdr:col>
      <xdr:colOff>101600</xdr:colOff>
      <xdr:row>56</xdr:row>
      <xdr:rowOff>142239</xdr:rowOff>
    </xdr:to>
    <xdr:sp macro="" textlink="">
      <xdr:nvSpPr>
        <xdr:cNvPr id="141" name="楕円 140"/>
        <xdr:cNvSpPr/>
      </xdr:nvSpPr>
      <xdr:spPr>
        <a:xfrm>
          <a:off x="2857500" y="964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158766</xdr:rowOff>
    </xdr:from>
    <xdr:ext cx="599010" cy="259045"/>
    <xdr:sp macro="" textlink="">
      <xdr:nvSpPr>
        <xdr:cNvPr id="142" name="テキスト ボックス 141"/>
        <xdr:cNvSpPr txBox="1"/>
      </xdr:nvSpPr>
      <xdr:spPr>
        <a:xfrm>
          <a:off x="2608795" y="941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45607</xdr:rowOff>
    </xdr:from>
    <xdr:to>
      <xdr:col>10</xdr:col>
      <xdr:colOff>165100</xdr:colOff>
      <xdr:row>56</xdr:row>
      <xdr:rowOff>147207</xdr:rowOff>
    </xdr:to>
    <xdr:sp macro="" textlink="">
      <xdr:nvSpPr>
        <xdr:cNvPr id="143" name="楕円 142"/>
        <xdr:cNvSpPr/>
      </xdr:nvSpPr>
      <xdr:spPr>
        <a:xfrm>
          <a:off x="1968500" y="964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163734</xdr:rowOff>
    </xdr:from>
    <xdr:ext cx="599010" cy="259045"/>
    <xdr:sp macro="" textlink="">
      <xdr:nvSpPr>
        <xdr:cNvPr id="144" name="テキスト ボックス 143"/>
        <xdr:cNvSpPr txBox="1"/>
      </xdr:nvSpPr>
      <xdr:spPr>
        <a:xfrm>
          <a:off x="1719795" y="9422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30184</xdr:rowOff>
    </xdr:from>
    <xdr:to>
      <xdr:col>6</xdr:col>
      <xdr:colOff>38100</xdr:colOff>
      <xdr:row>56</xdr:row>
      <xdr:rowOff>131784</xdr:rowOff>
    </xdr:to>
    <xdr:sp macro="" textlink="">
      <xdr:nvSpPr>
        <xdr:cNvPr id="145" name="楕円 144"/>
        <xdr:cNvSpPr/>
      </xdr:nvSpPr>
      <xdr:spPr>
        <a:xfrm>
          <a:off x="1079500" y="96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148311</xdr:rowOff>
    </xdr:from>
    <xdr:ext cx="599010" cy="259045"/>
    <xdr:sp macro="" textlink="">
      <xdr:nvSpPr>
        <xdr:cNvPr id="146" name="テキスト ボックス 145"/>
        <xdr:cNvSpPr txBox="1"/>
      </xdr:nvSpPr>
      <xdr:spPr>
        <a:xfrm>
          <a:off x="830795" y="940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29870</xdr:rowOff>
    </xdr:from>
    <xdr:to>
      <xdr:col>24</xdr:col>
      <xdr:colOff>62865</xdr:colOff>
      <xdr:row>79</xdr:row>
      <xdr:rowOff>35395</xdr:rowOff>
    </xdr:to>
    <xdr:cxnSp macro="">
      <xdr:nvCxnSpPr>
        <xdr:cNvPr id="170" name="直線コネクタ 169"/>
        <xdr:cNvCxnSpPr/>
      </xdr:nvCxnSpPr>
      <xdr:spPr>
        <a:xfrm flipV="1">
          <a:off x="4633595" y="12202820"/>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1" name="維持補修費最小値テキスト"/>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2" name="直線コネクタ 171"/>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147997</xdr:rowOff>
    </xdr:from>
    <xdr:ext cx="599010" cy="259045"/>
    <xdr:sp macro="" textlink="">
      <xdr:nvSpPr>
        <xdr:cNvPr id="173" name="維持補修費最大値テキスト"/>
        <xdr:cNvSpPr txBox="1"/>
      </xdr:nvSpPr>
      <xdr:spPr>
        <a:xfrm>
          <a:off x="4686300" y="1197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29870</xdr:rowOff>
    </xdr:from>
    <xdr:to>
      <xdr:col>24</xdr:col>
      <xdr:colOff>152400</xdr:colOff>
      <xdr:row>71</xdr:row>
      <xdr:rowOff>29870</xdr:rowOff>
    </xdr:to>
    <xdr:cxnSp macro="">
      <xdr:nvCxnSpPr>
        <xdr:cNvPr id="174" name="直線コネクタ 173"/>
        <xdr:cNvCxnSpPr/>
      </xdr:nvCxnSpPr>
      <xdr:spPr>
        <a:xfrm>
          <a:off x="4546600" y="122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141390</xdr:rowOff>
    </xdr:from>
    <xdr:to>
      <xdr:col>24</xdr:col>
      <xdr:colOff>63500</xdr:colOff>
      <xdr:row>79</xdr:row>
      <xdr:rowOff>16484</xdr:rowOff>
    </xdr:to>
    <xdr:cxnSp macro="">
      <xdr:nvCxnSpPr>
        <xdr:cNvPr id="175" name="直線コネクタ 174"/>
        <xdr:cNvCxnSpPr/>
      </xdr:nvCxnSpPr>
      <xdr:spPr>
        <a:xfrm flipV="1">
          <a:off x="3797300" y="13514490"/>
          <a:ext cx="838200" cy="4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170870</xdr:rowOff>
    </xdr:from>
    <xdr:ext cx="534377" cy="259045"/>
    <xdr:sp macro="" textlink="">
      <xdr:nvSpPr>
        <xdr:cNvPr id="176" name="維持補修費平均値テキスト"/>
        <xdr:cNvSpPr txBox="1"/>
      </xdr:nvSpPr>
      <xdr:spPr>
        <a:xfrm>
          <a:off x="4686300" y="13201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147993</xdr:rowOff>
    </xdr:from>
    <xdr:to>
      <xdr:col>24</xdr:col>
      <xdr:colOff>114300</xdr:colOff>
      <xdr:row>78</xdr:row>
      <xdr:rowOff>78143</xdr:rowOff>
    </xdr:to>
    <xdr:sp macro="" textlink="">
      <xdr:nvSpPr>
        <xdr:cNvPr id="177" name="フローチャート: 判断 176"/>
        <xdr:cNvSpPr/>
      </xdr:nvSpPr>
      <xdr:spPr>
        <a:xfrm>
          <a:off x="45847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1321</xdr:rowOff>
    </xdr:from>
    <xdr:to>
      <xdr:col>19</xdr:col>
      <xdr:colOff>177800</xdr:colOff>
      <xdr:row>79</xdr:row>
      <xdr:rowOff>16484</xdr:rowOff>
    </xdr:to>
    <xdr:cxnSp macro="">
      <xdr:nvCxnSpPr>
        <xdr:cNvPr id="178" name="直線コネクタ 177"/>
        <xdr:cNvCxnSpPr/>
      </xdr:nvCxnSpPr>
      <xdr:spPr>
        <a:xfrm>
          <a:off x="2908300" y="13545871"/>
          <a:ext cx="889000" cy="1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41008</xdr:rowOff>
    </xdr:from>
    <xdr:to>
      <xdr:col>20</xdr:col>
      <xdr:colOff>38100</xdr:colOff>
      <xdr:row>78</xdr:row>
      <xdr:rowOff>142608</xdr:rowOff>
    </xdr:to>
    <xdr:sp macro="" textlink="">
      <xdr:nvSpPr>
        <xdr:cNvPr id="179" name="フローチャート: 判断 178"/>
        <xdr:cNvSpPr/>
      </xdr:nvSpPr>
      <xdr:spPr>
        <a:xfrm>
          <a:off x="3746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159135</xdr:rowOff>
    </xdr:from>
    <xdr:ext cx="469744" cy="259045"/>
    <xdr:sp macro="" textlink="">
      <xdr:nvSpPr>
        <xdr:cNvPr id="180" name="テキスト ボックス 179"/>
        <xdr:cNvSpPr txBox="1"/>
      </xdr:nvSpPr>
      <xdr:spPr>
        <a:xfrm>
          <a:off x="3562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167463</xdr:rowOff>
    </xdr:from>
    <xdr:to>
      <xdr:col>15</xdr:col>
      <xdr:colOff>50800</xdr:colOff>
      <xdr:row>79</xdr:row>
      <xdr:rowOff>1321</xdr:rowOff>
    </xdr:to>
    <xdr:cxnSp macro="">
      <xdr:nvCxnSpPr>
        <xdr:cNvPr id="181" name="直線コネクタ 180"/>
        <xdr:cNvCxnSpPr/>
      </xdr:nvCxnSpPr>
      <xdr:spPr>
        <a:xfrm>
          <a:off x="2019300" y="13540563"/>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25781</xdr:rowOff>
    </xdr:from>
    <xdr:to>
      <xdr:col>15</xdr:col>
      <xdr:colOff>101600</xdr:colOff>
      <xdr:row>78</xdr:row>
      <xdr:rowOff>127381</xdr:rowOff>
    </xdr:to>
    <xdr:sp macro="" textlink="">
      <xdr:nvSpPr>
        <xdr:cNvPr id="182" name="フローチャート: 判断 181"/>
        <xdr:cNvSpPr/>
      </xdr:nvSpPr>
      <xdr:spPr>
        <a:xfrm>
          <a:off x="2857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143908</xdr:rowOff>
    </xdr:from>
    <xdr:ext cx="534377" cy="259045"/>
    <xdr:sp macro="" textlink="">
      <xdr:nvSpPr>
        <xdr:cNvPr id="183" name="テキスト ボックス 182"/>
        <xdr:cNvSpPr txBox="1"/>
      </xdr:nvSpPr>
      <xdr:spPr>
        <a:xfrm>
          <a:off x="2641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143878</xdr:rowOff>
    </xdr:from>
    <xdr:to>
      <xdr:col>10</xdr:col>
      <xdr:colOff>114300</xdr:colOff>
      <xdr:row>78</xdr:row>
      <xdr:rowOff>167463</xdr:rowOff>
    </xdr:to>
    <xdr:cxnSp macro="">
      <xdr:nvCxnSpPr>
        <xdr:cNvPr id="184" name="直線コネクタ 183"/>
        <xdr:cNvCxnSpPr/>
      </xdr:nvCxnSpPr>
      <xdr:spPr>
        <a:xfrm>
          <a:off x="1130300" y="13516978"/>
          <a:ext cx="889000" cy="2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12585</xdr:rowOff>
    </xdr:from>
    <xdr:to>
      <xdr:col>10</xdr:col>
      <xdr:colOff>165100</xdr:colOff>
      <xdr:row>78</xdr:row>
      <xdr:rowOff>114185</xdr:rowOff>
    </xdr:to>
    <xdr:sp macro="" textlink="">
      <xdr:nvSpPr>
        <xdr:cNvPr id="185" name="フローチャート: 判断 184"/>
        <xdr:cNvSpPr/>
      </xdr:nvSpPr>
      <xdr:spPr>
        <a:xfrm>
          <a:off x="1968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130712</xdr:rowOff>
    </xdr:from>
    <xdr:ext cx="534377" cy="259045"/>
    <xdr:sp macro="" textlink="">
      <xdr:nvSpPr>
        <xdr:cNvPr id="186" name="テキスト ボックス 185"/>
        <xdr:cNvSpPr txBox="1"/>
      </xdr:nvSpPr>
      <xdr:spPr>
        <a:xfrm>
          <a:off x="1752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34620</xdr:rowOff>
    </xdr:from>
    <xdr:to>
      <xdr:col>6</xdr:col>
      <xdr:colOff>38100</xdr:colOff>
      <xdr:row>78</xdr:row>
      <xdr:rowOff>136220</xdr:rowOff>
    </xdr:to>
    <xdr:sp macro="" textlink="">
      <xdr:nvSpPr>
        <xdr:cNvPr id="187" name="フローチャート: 判断 186"/>
        <xdr:cNvSpPr/>
      </xdr:nvSpPr>
      <xdr:spPr>
        <a:xfrm>
          <a:off x="1079500" y="134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152747</xdr:rowOff>
    </xdr:from>
    <xdr:ext cx="534377" cy="259045"/>
    <xdr:sp macro="" textlink="">
      <xdr:nvSpPr>
        <xdr:cNvPr id="188" name="テキスト ボックス 187"/>
        <xdr:cNvSpPr txBox="1"/>
      </xdr:nvSpPr>
      <xdr:spPr>
        <a:xfrm>
          <a:off x="863111" y="131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90590</xdr:rowOff>
    </xdr:from>
    <xdr:to>
      <xdr:col>24</xdr:col>
      <xdr:colOff>114300</xdr:colOff>
      <xdr:row>79</xdr:row>
      <xdr:rowOff>20740</xdr:rowOff>
    </xdr:to>
    <xdr:sp macro="" textlink="">
      <xdr:nvSpPr>
        <xdr:cNvPr id="194" name="楕円 193"/>
        <xdr:cNvSpPr/>
      </xdr:nvSpPr>
      <xdr:spPr>
        <a:xfrm>
          <a:off x="4584700" y="134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5517</xdr:rowOff>
    </xdr:from>
    <xdr:ext cx="469744" cy="259045"/>
    <xdr:sp macro="" textlink="">
      <xdr:nvSpPr>
        <xdr:cNvPr id="195" name="維持補修費該当値テキスト"/>
        <xdr:cNvSpPr txBox="1"/>
      </xdr:nvSpPr>
      <xdr:spPr>
        <a:xfrm>
          <a:off x="4686300" y="133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137134</xdr:rowOff>
    </xdr:from>
    <xdr:to>
      <xdr:col>20</xdr:col>
      <xdr:colOff>38100</xdr:colOff>
      <xdr:row>79</xdr:row>
      <xdr:rowOff>67284</xdr:rowOff>
    </xdr:to>
    <xdr:sp macro="" textlink="">
      <xdr:nvSpPr>
        <xdr:cNvPr id="196" name="楕円 195"/>
        <xdr:cNvSpPr/>
      </xdr:nvSpPr>
      <xdr:spPr>
        <a:xfrm>
          <a:off x="3746500" y="1351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58411</xdr:rowOff>
    </xdr:from>
    <xdr:ext cx="469744" cy="259045"/>
    <xdr:sp macro="" textlink="">
      <xdr:nvSpPr>
        <xdr:cNvPr id="197" name="テキスト ボックス 196"/>
        <xdr:cNvSpPr txBox="1"/>
      </xdr:nvSpPr>
      <xdr:spPr>
        <a:xfrm>
          <a:off x="3562428" y="1360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121971</xdr:rowOff>
    </xdr:from>
    <xdr:to>
      <xdr:col>15</xdr:col>
      <xdr:colOff>101600</xdr:colOff>
      <xdr:row>79</xdr:row>
      <xdr:rowOff>52121</xdr:rowOff>
    </xdr:to>
    <xdr:sp macro="" textlink="">
      <xdr:nvSpPr>
        <xdr:cNvPr id="198" name="楕円 197"/>
        <xdr:cNvSpPr/>
      </xdr:nvSpPr>
      <xdr:spPr>
        <a:xfrm>
          <a:off x="2857500" y="1349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43248</xdr:rowOff>
    </xdr:from>
    <xdr:ext cx="469744" cy="259045"/>
    <xdr:sp macro="" textlink="">
      <xdr:nvSpPr>
        <xdr:cNvPr id="199" name="テキスト ボックス 198"/>
        <xdr:cNvSpPr txBox="1"/>
      </xdr:nvSpPr>
      <xdr:spPr>
        <a:xfrm>
          <a:off x="2673428" y="13587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116663</xdr:rowOff>
    </xdr:from>
    <xdr:to>
      <xdr:col>10</xdr:col>
      <xdr:colOff>165100</xdr:colOff>
      <xdr:row>79</xdr:row>
      <xdr:rowOff>46813</xdr:rowOff>
    </xdr:to>
    <xdr:sp macro="" textlink="">
      <xdr:nvSpPr>
        <xdr:cNvPr id="200" name="楕円 199"/>
        <xdr:cNvSpPr/>
      </xdr:nvSpPr>
      <xdr:spPr>
        <a:xfrm>
          <a:off x="1968500" y="1348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37940</xdr:rowOff>
    </xdr:from>
    <xdr:ext cx="469744" cy="259045"/>
    <xdr:sp macro="" textlink="">
      <xdr:nvSpPr>
        <xdr:cNvPr id="201" name="テキスト ボックス 200"/>
        <xdr:cNvSpPr txBox="1"/>
      </xdr:nvSpPr>
      <xdr:spPr>
        <a:xfrm>
          <a:off x="1784428" y="1358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93078</xdr:rowOff>
    </xdr:from>
    <xdr:to>
      <xdr:col>6</xdr:col>
      <xdr:colOff>38100</xdr:colOff>
      <xdr:row>79</xdr:row>
      <xdr:rowOff>23228</xdr:rowOff>
    </xdr:to>
    <xdr:sp macro="" textlink="">
      <xdr:nvSpPr>
        <xdr:cNvPr id="202" name="楕円 201"/>
        <xdr:cNvSpPr/>
      </xdr:nvSpPr>
      <xdr:spPr>
        <a:xfrm>
          <a:off x="1079500" y="1346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14355</xdr:rowOff>
    </xdr:from>
    <xdr:ext cx="469744" cy="259045"/>
    <xdr:sp macro="" textlink="">
      <xdr:nvSpPr>
        <xdr:cNvPr id="203" name="テキスト ボックス 202"/>
        <xdr:cNvSpPr txBox="1"/>
      </xdr:nvSpPr>
      <xdr:spPr>
        <a:xfrm>
          <a:off x="895428" y="1355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138125</xdr:rowOff>
    </xdr:from>
    <xdr:to>
      <xdr:col>24</xdr:col>
      <xdr:colOff>62865</xdr:colOff>
      <xdr:row>98</xdr:row>
      <xdr:rowOff>160452</xdr:rowOff>
    </xdr:to>
    <xdr:cxnSp macro="">
      <xdr:nvCxnSpPr>
        <xdr:cNvPr id="228" name="直線コネクタ 227"/>
        <xdr:cNvCxnSpPr/>
      </xdr:nvCxnSpPr>
      <xdr:spPr>
        <a:xfrm flipV="1">
          <a:off x="4633595" y="15568625"/>
          <a:ext cx="1270" cy="13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164279</xdr:rowOff>
    </xdr:from>
    <xdr:ext cx="534377" cy="259045"/>
    <xdr:sp macro="" textlink="">
      <xdr:nvSpPr>
        <xdr:cNvPr id="229" name="扶助費最小値テキスト"/>
        <xdr:cNvSpPr txBox="1"/>
      </xdr:nvSpPr>
      <xdr:spPr>
        <a:xfrm>
          <a:off x="4686300" y="169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160452</xdr:rowOff>
    </xdr:from>
    <xdr:to>
      <xdr:col>24</xdr:col>
      <xdr:colOff>152400</xdr:colOff>
      <xdr:row>98</xdr:row>
      <xdr:rowOff>160452</xdr:rowOff>
    </xdr:to>
    <xdr:cxnSp macro="">
      <xdr:nvCxnSpPr>
        <xdr:cNvPr id="230" name="直線コネクタ 229"/>
        <xdr:cNvCxnSpPr/>
      </xdr:nvCxnSpPr>
      <xdr:spPr>
        <a:xfrm>
          <a:off x="4546600" y="1696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84802</xdr:rowOff>
    </xdr:from>
    <xdr:ext cx="599010" cy="259045"/>
    <xdr:sp macro="" textlink="">
      <xdr:nvSpPr>
        <xdr:cNvPr id="231" name="扶助費最大値テキスト"/>
        <xdr:cNvSpPr txBox="1"/>
      </xdr:nvSpPr>
      <xdr:spPr>
        <a:xfrm>
          <a:off x="4686300" y="1534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138125</xdr:rowOff>
    </xdr:from>
    <xdr:to>
      <xdr:col>24</xdr:col>
      <xdr:colOff>152400</xdr:colOff>
      <xdr:row>90</xdr:row>
      <xdr:rowOff>138125</xdr:rowOff>
    </xdr:to>
    <xdr:cxnSp macro="">
      <xdr:nvCxnSpPr>
        <xdr:cNvPr id="232" name="直線コネクタ 231"/>
        <xdr:cNvCxnSpPr/>
      </xdr:nvCxnSpPr>
      <xdr:spPr>
        <a:xfrm>
          <a:off x="4546600" y="155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133908</xdr:rowOff>
    </xdr:from>
    <xdr:to>
      <xdr:col>24</xdr:col>
      <xdr:colOff>63500</xdr:colOff>
      <xdr:row>97</xdr:row>
      <xdr:rowOff>145986</xdr:rowOff>
    </xdr:to>
    <xdr:cxnSp macro="">
      <xdr:nvCxnSpPr>
        <xdr:cNvPr id="233" name="直線コネクタ 232"/>
        <xdr:cNvCxnSpPr/>
      </xdr:nvCxnSpPr>
      <xdr:spPr>
        <a:xfrm flipV="1">
          <a:off x="3797300" y="16764558"/>
          <a:ext cx="838200" cy="1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124871</xdr:rowOff>
    </xdr:from>
    <xdr:ext cx="534377" cy="259045"/>
    <xdr:sp macro="" textlink="">
      <xdr:nvSpPr>
        <xdr:cNvPr id="234" name="扶助費平均値テキスト"/>
        <xdr:cNvSpPr txBox="1"/>
      </xdr:nvSpPr>
      <xdr:spPr>
        <a:xfrm>
          <a:off x="4686300" y="16412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101994</xdr:rowOff>
    </xdr:from>
    <xdr:to>
      <xdr:col>24</xdr:col>
      <xdr:colOff>114300</xdr:colOff>
      <xdr:row>97</xdr:row>
      <xdr:rowOff>32144</xdr:rowOff>
    </xdr:to>
    <xdr:sp macro="" textlink="">
      <xdr:nvSpPr>
        <xdr:cNvPr id="235" name="フローチャート: 判断 234"/>
        <xdr:cNvSpPr/>
      </xdr:nvSpPr>
      <xdr:spPr>
        <a:xfrm>
          <a:off x="45847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130073</xdr:rowOff>
    </xdr:from>
    <xdr:to>
      <xdr:col>19</xdr:col>
      <xdr:colOff>177800</xdr:colOff>
      <xdr:row>97</xdr:row>
      <xdr:rowOff>145986</xdr:rowOff>
    </xdr:to>
    <xdr:cxnSp macro="">
      <xdr:nvCxnSpPr>
        <xdr:cNvPr id="236" name="直線コネクタ 235"/>
        <xdr:cNvCxnSpPr/>
      </xdr:nvCxnSpPr>
      <xdr:spPr>
        <a:xfrm>
          <a:off x="2908300" y="16760723"/>
          <a:ext cx="889000" cy="1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132601</xdr:rowOff>
    </xdr:from>
    <xdr:to>
      <xdr:col>20</xdr:col>
      <xdr:colOff>38100</xdr:colOff>
      <xdr:row>97</xdr:row>
      <xdr:rowOff>62751</xdr:rowOff>
    </xdr:to>
    <xdr:sp macro="" textlink="">
      <xdr:nvSpPr>
        <xdr:cNvPr id="237" name="フローチャート: 判断 236"/>
        <xdr:cNvSpPr/>
      </xdr:nvSpPr>
      <xdr:spPr>
        <a:xfrm>
          <a:off x="3746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79278</xdr:rowOff>
    </xdr:from>
    <xdr:ext cx="534377" cy="259045"/>
    <xdr:sp macro="" textlink="">
      <xdr:nvSpPr>
        <xdr:cNvPr id="238" name="テキスト ボックス 237"/>
        <xdr:cNvSpPr txBox="1"/>
      </xdr:nvSpPr>
      <xdr:spPr>
        <a:xfrm>
          <a:off x="3530111" y="163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116497</xdr:rowOff>
    </xdr:from>
    <xdr:to>
      <xdr:col>15</xdr:col>
      <xdr:colOff>50800</xdr:colOff>
      <xdr:row>97</xdr:row>
      <xdr:rowOff>130073</xdr:rowOff>
    </xdr:to>
    <xdr:cxnSp macro="">
      <xdr:nvCxnSpPr>
        <xdr:cNvPr id="239" name="直線コネクタ 238"/>
        <xdr:cNvCxnSpPr/>
      </xdr:nvCxnSpPr>
      <xdr:spPr>
        <a:xfrm>
          <a:off x="2019300" y="16747147"/>
          <a:ext cx="889000" cy="1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142278</xdr:rowOff>
    </xdr:from>
    <xdr:to>
      <xdr:col>15</xdr:col>
      <xdr:colOff>101600</xdr:colOff>
      <xdr:row>97</xdr:row>
      <xdr:rowOff>72428</xdr:rowOff>
    </xdr:to>
    <xdr:sp macro="" textlink="">
      <xdr:nvSpPr>
        <xdr:cNvPr id="240" name="フローチャート: 判断 239"/>
        <xdr:cNvSpPr/>
      </xdr:nvSpPr>
      <xdr:spPr>
        <a:xfrm>
          <a:off x="2857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88955</xdr:rowOff>
    </xdr:from>
    <xdr:ext cx="534377" cy="259045"/>
    <xdr:sp macro="" textlink="">
      <xdr:nvSpPr>
        <xdr:cNvPr id="241" name="テキスト ボックス 240"/>
        <xdr:cNvSpPr txBox="1"/>
      </xdr:nvSpPr>
      <xdr:spPr>
        <a:xfrm>
          <a:off x="2641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102158</xdr:rowOff>
    </xdr:from>
    <xdr:to>
      <xdr:col>10</xdr:col>
      <xdr:colOff>114300</xdr:colOff>
      <xdr:row>97</xdr:row>
      <xdr:rowOff>116497</xdr:rowOff>
    </xdr:to>
    <xdr:cxnSp macro="">
      <xdr:nvCxnSpPr>
        <xdr:cNvPr id="242" name="直線コネクタ 241"/>
        <xdr:cNvCxnSpPr/>
      </xdr:nvCxnSpPr>
      <xdr:spPr>
        <a:xfrm>
          <a:off x="1130300" y="16732808"/>
          <a:ext cx="889000" cy="1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136474</xdr:rowOff>
    </xdr:from>
    <xdr:to>
      <xdr:col>10</xdr:col>
      <xdr:colOff>165100</xdr:colOff>
      <xdr:row>97</xdr:row>
      <xdr:rowOff>66624</xdr:rowOff>
    </xdr:to>
    <xdr:sp macro="" textlink="">
      <xdr:nvSpPr>
        <xdr:cNvPr id="243" name="フローチャート: 判断 242"/>
        <xdr:cNvSpPr/>
      </xdr:nvSpPr>
      <xdr:spPr>
        <a:xfrm>
          <a:off x="1968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83151</xdr:rowOff>
    </xdr:from>
    <xdr:ext cx="534377" cy="259045"/>
    <xdr:sp macro="" textlink="">
      <xdr:nvSpPr>
        <xdr:cNvPr id="244" name="テキスト ボックス 243"/>
        <xdr:cNvSpPr txBox="1"/>
      </xdr:nvSpPr>
      <xdr:spPr>
        <a:xfrm>
          <a:off x="1752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133693</xdr:rowOff>
    </xdr:from>
    <xdr:to>
      <xdr:col>6</xdr:col>
      <xdr:colOff>38100</xdr:colOff>
      <xdr:row>97</xdr:row>
      <xdr:rowOff>63843</xdr:rowOff>
    </xdr:to>
    <xdr:sp macro="" textlink="">
      <xdr:nvSpPr>
        <xdr:cNvPr id="245" name="フローチャート: 判断 244"/>
        <xdr:cNvSpPr/>
      </xdr:nvSpPr>
      <xdr:spPr>
        <a:xfrm>
          <a:off x="1079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80370</xdr:rowOff>
    </xdr:from>
    <xdr:ext cx="534377" cy="259045"/>
    <xdr:sp macro="" textlink="">
      <xdr:nvSpPr>
        <xdr:cNvPr id="246" name="テキスト ボックス 245"/>
        <xdr:cNvSpPr txBox="1"/>
      </xdr:nvSpPr>
      <xdr:spPr>
        <a:xfrm>
          <a:off x="863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83108</xdr:rowOff>
    </xdr:from>
    <xdr:to>
      <xdr:col>24</xdr:col>
      <xdr:colOff>114300</xdr:colOff>
      <xdr:row>98</xdr:row>
      <xdr:rowOff>13258</xdr:rowOff>
    </xdr:to>
    <xdr:sp macro="" textlink="">
      <xdr:nvSpPr>
        <xdr:cNvPr id="252" name="楕円 251"/>
        <xdr:cNvSpPr/>
      </xdr:nvSpPr>
      <xdr:spPr>
        <a:xfrm>
          <a:off x="4584700" y="1671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61535</xdr:rowOff>
    </xdr:from>
    <xdr:ext cx="534377" cy="259045"/>
    <xdr:sp macro="" textlink="">
      <xdr:nvSpPr>
        <xdr:cNvPr id="253" name="扶助費該当値テキスト"/>
        <xdr:cNvSpPr txBox="1"/>
      </xdr:nvSpPr>
      <xdr:spPr>
        <a:xfrm>
          <a:off x="4686300" y="1669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95186</xdr:rowOff>
    </xdr:from>
    <xdr:to>
      <xdr:col>20</xdr:col>
      <xdr:colOff>38100</xdr:colOff>
      <xdr:row>98</xdr:row>
      <xdr:rowOff>25336</xdr:rowOff>
    </xdr:to>
    <xdr:sp macro="" textlink="">
      <xdr:nvSpPr>
        <xdr:cNvPr id="254" name="楕円 253"/>
        <xdr:cNvSpPr/>
      </xdr:nvSpPr>
      <xdr:spPr>
        <a:xfrm>
          <a:off x="3746500" y="1672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16463</xdr:rowOff>
    </xdr:from>
    <xdr:ext cx="534377" cy="259045"/>
    <xdr:sp macro="" textlink="">
      <xdr:nvSpPr>
        <xdr:cNvPr id="255" name="テキスト ボックス 254"/>
        <xdr:cNvSpPr txBox="1"/>
      </xdr:nvSpPr>
      <xdr:spPr>
        <a:xfrm>
          <a:off x="3530111" y="1681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79273</xdr:rowOff>
    </xdr:from>
    <xdr:to>
      <xdr:col>15</xdr:col>
      <xdr:colOff>101600</xdr:colOff>
      <xdr:row>98</xdr:row>
      <xdr:rowOff>9423</xdr:rowOff>
    </xdr:to>
    <xdr:sp macro="" textlink="">
      <xdr:nvSpPr>
        <xdr:cNvPr id="256" name="楕円 255"/>
        <xdr:cNvSpPr/>
      </xdr:nvSpPr>
      <xdr:spPr>
        <a:xfrm>
          <a:off x="2857500" y="1670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550</xdr:rowOff>
    </xdr:from>
    <xdr:ext cx="534377" cy="259045"/>
    <xdr:sp macro="" textlink="">
      <xdr:nvSpPr>
        <xdr:cNvPr id="257" name="テキスト ボックス 256"/>
        <xdr:cNvSpPr txBox="1"/>
      </xdr:nvSpPr>
      <xdr:spPr>
        <a:xfrm>
          <a:off x="2641111" y="1680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65697</xdr:rowOff>
    </xdr:from>
    <xdr:to>
      <xdr:col>10</xdr:col>
      <xdr:colOff>165100</xdr:colOff>
      <xdr:row>97</xdr:row>
      <xdr:rowOff>167297</xdr:rowOff>
    </xdr:to>
    <xdr:sp macro="" textlink="">
      <xdr:nvSpPr>
        <xdr:cNvPr id="258" name="楕円 257"/>
        <xdr:cNvSpPr/>
      </xdr:nvSpPr>
      <xdr:spPr>
        <a:xfrm>
          <a:off x="1968500" y="1669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158424</xdr:rowOff>
    </xdr:from>
    <xdr:ext cx="534377" cy="259045"/>
    <xdr:sp macro="" textlink="">
      <xdr:nvSpPr>
        <xdr:cNvPr id="259" name="テキスト ボックス 258"/>
        <xdr:cNvSpPr txBox="1"/>
      </xdr:nvSpPr>
      <xdr:spPr>
        <a:xfrm>
          <a:off x="1752111" y="1678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51358</xdr:rowOff>
    </xdr:from>
    <xdr:to>
      <xdr:col>6</xdr:col>
      <xdr:colOff>38100</xdr:colOff>
      <xdr:row>97</xdr:row>
      <xdr:rowOff>152958</xdr:rowOff>
    </xdr:to>
    <xdr:sp macro="" textlink="">
      <xdr:nvSpPr>
        <xdr:cNvPr id="260" name="楕円 259"/>
        <xdr:cNvSpPr/>
      </xdr:nvSpPr>
      <xdr:spPr>
        <a:xfrm>
          <a:off x="1079500" y="1668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144085</xdr:rowOff>
    </xdr:from>
    <xdr:ext cx="534377" cy="259045"/>
    <xdr:sp macro="" textlink="">
      <xdr:nvSpPr>
        <xdr:cNvPr id="261" name="テキスト ボックス 260"/>
        <xdr:cNvSpPr txBox="1"/>
      </xdr:nvSpPr>
      <xdr:spPr>
        <a:xfrm>
          <a:off x="863111" y="1677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17611</xdr:rowOff>
    </xdr:from>
    <xdr:to>
      <xdr:col>54</xdr:col>
      <xdr:colOff>189865</xdr:colOff>
      <xdr:row>37</xdr:row>
      <xdr:rowOff>92443</xdr:rowOff>
    </xdr:to>
    <xdr:cxnSp macro="">
      <xdr:nvCxnSpPr>
        <xdr:cNvPr id="285" name="直線コネクタ 284"/>
        <xdr:cNvCxnSpPr/>
      </xdr:nvCxnSpPr>
      <xdr:spPr>
        <a:xfrm flipV="1">
          <a:off x="10475595" y="5161111"/>
          <a:ext cx="1270" cy="12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96270</xdr:rowOff>
    </xdr:from>
    <xdr:ext cx="599010" cy="259045"/>
    <xdr:sp macro="" textlink="">
      <xdr:nvSpPr>
        <xdr:cNvPr id="286" name="補助費等最小値テキスト"/>
        <xdr:cNvSpPr txBox="1"/>
      </xdr:nvSpPr>
      <xdr:spPr>
        <a:xfrm>
          <a:off x="10528300" y="64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92443</xdr:rowOff>
    </xdr:from>
    <xdr:to>
      <xdr:col>55</xdr:col>
      <xdr:colOff>88900</xdr:colOff>
      <xdr:row>37</xdr:row>
      <xdr:rowOff>92443</xdr:rowOff>
    </xdr:to>
    <xdr:cxnSp macro="">
      <xdr:nvCxnSpPr>
        <xdr:cNvPr id="287" name="直線コネクタ 286"/>
        <xdr:cNvCxnSpPr/>
      </xdr:nvCxnSpPr>
      <xdr:spPr>
        <a:xfrm>
          <a:off x="10388600" y="643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135738</xdr:rowOff>
    </xdr:from>
    <xdr:ext cx="599010" cy="259045"/>
    <xdr:sp macro="" textlink="">
      <xdr:nvSpPr>
        <xdr:cNvPr id="288" name="補助費等最大値テキスト"/>
        <xdr:cNvSpPr txBox="1"/>
      </xdr:nvSpPr>
      <xdr:spPr>
        <a:xfrm>
          <a:off x="10528300" y="493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17611</xdr:rowOff>
    </xdr:from>
    <xdr:to>
      <xdr:col>55</xdr:col>
      <xdr:colOff>88900</xdr:colOff>
      <xdr:row>30</xdr:row>
      <xdr:rowOff>17611</xdr:rowOff>
    </xdr:to>
    <xdr:cxnSp macro="">
      <xdr:nvCxnSpPr>
        <xdr:cNvPr id="289" name="直線コネクタ 288"/>
        <xdr:cNvCxnSpPr/>
      </xdr:nvCxnSpPr>
      <xdr:spPr>
        <a:xfrm>
          <a:off x="10388600" y="5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116949</xdr:rowOff>
    </xdr:from>
    <xdr:to>
      <xdr:col>55</xdr:col>
      <xdr:colOff>0</xdr:colOff>
      <xdr:row>38</xdr:row>
      <xdr:rowOff>76546</xdr:rowOff>
    </xdr:to>
    <xdr:cxnSp macro="">
      <xdr:nvCxnSpPr>
        <xdr:cNvPr id="290" name="直線コネクタ 289"/>
        <xdr:cNvCxnSpPr/>
      </xdr:nvCxnSpPr>
      <xdr:spPr>
        <a:xfrm flipV="1">
          <a:off x="9639300" y="6289149"/>
          <a:ext cx="838200" cy="30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81087</xdr:rowOff>
    </xdr:from>
    <xdr:ext cx="599010" cy="259045"/>
    <xdr:sp macro="" textlink="">
      <xdr:nvSpPr>
        <xdr:cNvPr id="291" name="補助費等平均値テキスト"/>
        <xdr:cNvSpPr txBox="1"/>
      </xdr:nvSpPr>
      <xdr:spPr>
        <a:xfrm>
          <a:off x="10528300" y="60818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58210</xdr:rowOff>
    </xdr:from>
    <xdr:to>
      <xdr:col>55</xdr:col>
      <xdr:colOff>50800</xdr:colOff>
      <xdr:row>36</xdr:row>
      <xdr:rowOff>159810</xdr:rowOff>
    </xdr:to>
    <xdr:sp macro="" textlink="">
      <xdr:nvSpPr>
        <xdr:cNvPr id="292" name="フローチャート: 判断 291"/>
        <xdr:cNvSpPr/>
      </xdr:nvSpPr>
      <xdr:spPr>
        <a:xfrm>
          <a:off x="10426700" y="62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76546</xdr:rowOff>
    </xdr:from>
    <xdr:to>
      <xdr:col>50</xdr:col>
      <xdr:colOff>114300</xdr:colOff>
      <xdr:row>38</xdr:row>
      <xdr:rowOff>80280</xdr:rowOff>
    </xdr:to>
    <xdr:cxnSp macro="">
      <xdr:nvCxnSpPr>
        <xdr:cNvPr id="293" name="直線コネクタ 292"/>
        <xdr:cNvCxnSpPr/>
      </xdr:nvCxnSpPr>
      <xdr:spPr>
        <a:xfrm flipV="1">
          <a:off x="8750300" y="6591646"/>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145162</xdr:rowOff>
    </xdr:from>
    <xdr:to>
      <xdr:col>50</xdr:col>
      <xdr:colOff>165100</xdr:colOff>
      <xdr:row>38</xdr:row>
      <xdr:rowOff>75312</xdr:rowOff>
    </xdr:to>
    <xdr:sp macro="" textlink="">
      <xdr:nvSpPr>
        <xdr:cNvPr id="294" name="フローチャート: 判断 293"/>
        <xdr:cNvSpPr/>
      </xdr:nvSpPr>
      <xdr:spPr>
        <a:xfrm>
          <a:off x="9588500" y="648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91839</xdr:rowOff>
    </xdr:from>
    <xdr:ext cx="599010" cy="259045"/>
    <xdr:sp macro="" textlink="">
      <xdr:nvSpPr>
        <xdr:cNvPr id="295" name="テキスト ボックス 294"/>
        <xdr:cNvSpPr txBox="1"/>
      </xdr:nvSpPr>
      <xdr:spPr>
        <a:xfrm>
          <a:off x="9339795" y="626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80280</xdr:rowOff>
    </xdr:from>
    <xdr:to>
      <xdr:col>45</xdr:col>
      <xdr:colOff>177800</xdr:colOff>
      <xdr:row>38</xdr:row>
      <xdr:rowOff>91014</xdr:rowOff>
    </xdr:to>
    <xdr:cxnSp macro="">
      <xdr:nvCxnSpPr>
        <xdr:cNvPr id="296" name="直線コネクタ 295"/>
        <xdr:cNvCxnSpPr/>
      </xdr:nvCxnSpPr>
      <xdr:spPr>
        <a:xfrm flipV="1">
          <a:off x="7861300" y="6595380"/>
          <a:ext cx="889000" cy="1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149925</xdr:rowOff>
    </xdr:from>
    <xdr:to>
      <xdr:col>46</xdr:col>
      <xdr:colOff>38100</xdr:colOff>
      <xdr:row>38</xdr:row>
      <xdr:rowOff>80075</xdr:rowOff>
    </xdr:to>
    <xdr:sp macro="" textlink="">
      <xdr:nvSpPr>
        <xdr:cNvPr id="297" name="フローチャート: 判断 296"/>
        <xdr:cNvSpPr/>
      </xdr:nvSpPr>
      <xdr:spPr>
        <a:xfrm>
          <a:off x="8699500" y="649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96602</xdr:rowOff>
    </xdr:from>
    <xdr:ext cx="534377" cy="259045"/>
    <xdr:sp macro="" textlink="">
      <xdr:nvSpPr>
        <xdr:cNvPr id="298" name="テキスト ボックス 297"/>
        <xdr:cNvSpPr txBox="1"/>
      </xdr:nvSpPr>
      <xdr:spPr>
        <a:xfrm>
          <a:off x="8483111" y="626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89860</xdr:rowOff>
    </xdr:from>
    <xdr:to>
      <xdr:col>41</xdr:col>
      <xdr:colOff>50800</xdr:colOff>
      <xdr:row>38</xdr:row>
      <xdr:rowOff>91014</xdr:rowOff>
    </xdr:to>
    <xdr:cxnSp macro="">
      <xdr:nvCxnSpPr>
        <xdr:cNvPr id="299" name="直線コネクタ 298"/>
        <xdr:cNvCxnSpPr/>
      </xdr:nvCxnSpPr>
      <xdr:spPr>
        <a:xfrm>
          <a:off x="6972300" y="6604960"/>
          <a:ext cx="889000" cy="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140537</xdr:rowOff>
    </xdr:from>
    <xdr:to>
      <xdr:col>41</xdr:col>
      <xdr:colOff>101600</xdr:colOff>
      <xdr:row>38</xdr:row>
      <xdr:rowOff>70687</xdr:rowOff>
    </xdr:to>
    <xdr:sp macro="" textlink="">
      <xdr:nvSpPr>
        <xdr:cNvPr id="300" name="フローチャート: 判断 299"/>
        <xdr:cNvSpPr/>
      </xdr:nvSpPr>
      <xdr:spPr>
        <a:xfrm>
          <a:off x="7810500" y="648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87214</xdr:rowOff>
    </xdr:from>
    <xdr:ext cx="599010" cy="259045"/>
    <xdr:sp macro="" textlink="">
      <xdr:nvSpPr>
        <xdr:cNvPr id="301" name="テキスト ボックス 300"/>
        <xdr:cNvSpPr txBox="1"/>
      </xdr:nvSpPr>
      <xdr:spPr>
        <a:xfrm>
          <a:off x="7561795" y="625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152908</xdr:rowOff>
    </xdr:from>
    <xdr:to>
      <xdr:col>36</xdr:col>
      <xdr:colOff>165100</xdr:colOff>
      <xdr:row>38</xdr:row>
      <xdr:rowOff>83058</xdr:rowOff>
    </xdr:to>
    <xdr:sp macro="" textlink="">
      <xdr:nvSpPr>
        <xdr:cNvPr id="302" name="フローチャート: 判断 301"/>
        <xdr:cNvSpPr/>
      </xdr:nvSpPr>
      <xdr:spPr>
        <a:xfrm>
          <a:off x="6921500" y="649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99585</xdr:rowOff>
    </xdr:from>
    <xdr:ext cx="534377" cy="259045"/>
    <xdr:sp macro="" textlink="">
      <xdr:nvSpPr>
        <xdr:cNvPr id="303" name="テキスト ボックス 302"/>
        <xdr:cNvSpPr txBox="1"/>
      </xdr:nvSpPr>
      <xdr:spPr>
        <a:xfrm>
          <a:off x="6705111" y="627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66149</xdr:rowOff>
    </xdr:from>
    <xdr:to>
      <xdr:col>55</xdr:col>
      <xdr:colOff>50800</xdr:colOff>
      <xdr:row>36</xdr:row>
      <xdr:rowOff>167749</xdr:rowOff>
    </xdr:to>
    <xdr:sp macro="" textlink="">
      <xdr:nvSpPr>
        <xdr:cNvPr id="309" name="楕円 308"/>
        <xdr:cNvSpPr/>
      </xdr:nvSpPr>
      <xdr:spPr>
        <a:xfrm>
          <a:off x="10426700" y="623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44576</xdr:rowOff>
    </xdr:from>
    <xdr:ext cx="599010" cy="259045"/>
    <xdr:sp macro="" textlink="">
      <xdr:nvSpPr>
        <xdr:cNvPr id="310" name="補助費等該当値テキスト"/>
        <xdr:cNvSpPr txBox="1"/>
      </xdr:nvSpPr>
      <xdr:spPr>
        <a:xfrm>
          <a:off x="10528300" y="621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25746</xdr:rowOff>
    </xdr:from>
    <xdr:to>
      <xdr:col>50</xdr:col>
      <xdr:colOff>165100</xdr:colOff>
      <xdr:row>38</xdr:row>
      <xdr:rowOff>127346</xdr:rowOff>
    </xdr:to>
    <xdr:sp macro="" textlink="">
      <xdr:nvSpPr>
        <xdr:cNvPr id="311" name="楕円 310"/>
        <xdr:cNvSpPr/>
      </xdr:nvSpPr>
      <xdr:spPr>
        <a:xfrm>
          <a:off x="9588500" y="654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118473</xdr:rowOff>
    </xdr:from>
    <xdr:ext cx="534377" cy="259045"/>
    <xdr:sp macro="" textlink="">
      <xdr:nvSpPr>
        <xdr:cNvPr id="312" name="テキスト ボックス 311"/>
        <xdr:cNvSpPr txBox="1"/>
      </xdr:nvSpPr>
      <xdr:spPr>
        <a:xfrm>
          <a:off x="9372111" y="663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29480</xdr:rowOff>
    </xdr:from>
    <xdr:to>
      <xdr:col>46</xdr:col>
      <xdr:colOff>38100</xdr:colOff>
      <xdr:row>38</xdr:row>
      <xdr:rowOff>131080</xdr:rowOff>
    </xdr:to>
    <xdr:sp macro="" textlink="">
      <xdr:nvSpPr>
        <xdr:cNvPr id="313" name="楕円 312"/>
        <xdr:cNvSpPr/>
      </xdr:nvSpPr>
      <xdr:spPr>
        <a:xfrm>
          <a:off x="8699500" y="654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122207</xdr:rowOff>
    </xdr:from>
    <xdr:ext cx="534377" cy="259045"/>
    <xdr:sp macro="" textlink="">
      <xdr:nvSpPr>
        <xdr:cNvPr id="314" name="テキスト ボックス 313"/>
        <xdr:cNvSpPr txBox="1"/>
      </xdr:nvSpPr>
      <xdr:spPr>
        <a:xfrm>
          <a:off x="8483111" y="663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40214</xdr:rowOff>
    </xdr:from>
    <xdr:to>
      <xdr:col>41</xdr:col>
      <xdr:colOff>101600</xdr:colOff>
      <xdr:row>38</xdr:row>
      <xdr:rowOff>141814</xdr:rowOff>
    </xdr:to>
    <xdr:sp macro="" textlink="">
      <xdr:nvSpPr>
        <xdr:cNvPr id="315" name="楕円 314"/>
        <xdr:cNvSpPr/>
      </xdr:nvSpPr>
      <xdr:spPr>
        <a:xfrm>
          <a:off x="7810500" y="655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132941</xdr:rowOff>
    </xdr:from>
    <xdr:ext cx="534377" cy="259045"/>
    <xdr:sp macro="" textlink="">
      <xdr:nvSpPr>
        <xdr:cNvPr id="316" name="テキスト ボックス 315"/>
        <xdr:cNvSpPr txBox="1"/>
      </xdr:nvSpPr>
      <xdr:spPr>
        <a:xfrm>
          <a:off x="7594111" y="664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39060</xdr:rowOff>
    </xdr:from>
    <xdr:to>
      <xdr:col>36</xdr:col>
      <xdr:colOff>165100</xdr:colOff>
      <xdr:row>38</xdr:row>
      <xdr:rowOff>140660</xdr:rowOff>
    </xdr:to>
    <xdr:sp macro="" textlink="">
      <xdr:nvSpPr>
        <xdr:cNvPr id="317" name="楕円 316"/>
        <xdr:cNvSpPr/>
      </xdr:nvSpPr>
      <xdr:spPr>
        <a:xfrm>
          <a:off x="6921500" y="655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131787</xdr:rowOff>
    </xdr:from>
    <xdr:ext cx="534377" cy="259045"/>
    <xdr:sp macro="" textlink="">
      <xdr:nvSpPr>
        <xdr:cNvPr id="318" name="テキスト ボックス 317"/>
        <xdr:cNvSpPr txBox="1"/>
      </xdr:nvSpPr>
      <xdr:spPr>
        <a:xfrm>
          <a:off x="6705111" y="664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99323</xdr:rowOff>
    </xdr:from>
    <xdr:to>
      <xdr:col>54</xdr:col>
      <xdr:colOff>189865</xdr:colOff>
      <xdr:row>58</xdr:row>
      <xdr:rowOff>124249</xdr:rowOff>
    </xdr:to>
    <xdr:cxnSp macro="">
      <xdr:nvCxnSpPr>
        <xdr:cNvPr id="340" name="直線コネクタ 339"/>
        <xdr:cNvCxnSpPr/>
      </xdr:nvCxnSpPr>
      <xdr:spPr>
        <a:xfrm flipV="1">
          <a:off x="10475595" y="8671823"/>
          <a:ext cx="1270" cy="1396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136479</xdr:rowOff>
    </xdr:from>
    <xdr:ext cx="534377" cy="259045"/>
    <xdr:sp macro="" textlink="">
      <xdr:nvSpPr>
        <xdr:cNvPr id="341" name="普通建設事業費最小値テキスト"/>
        <xdr:cNvSpPr txBox="1"/>
      </xdr:nvSpPr>
      <xdr:spPr>
        <a:xfrm>
          <a:off x="10528300" y="1008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124249</xdr:rowOff>
    </xdr:from>
    <xdr:to>
      <xdr:col>55</xdr:col>
      <xdr:colOff>88900</xdr:colOff>
      <xdr:row>58</xdr:row>
      <xdr:rowOff>124249</xdr:rowOff>
    </xdr:to>
    <xdr:cxnSp macro="">
      <xdr:nvCxnSpPr>
        <xdr:cNvPr id="342" name="直線コネクタ 341"/>
        <xdr:cNvCxnSpPr/>
      </xdr:nvCxnSpPr>
      <xdr:spPr>
        <a:xfrm>
          <a:off x="10388600" y="10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46000</xdr:rowOff>
    </xdr:from>
    <xdr:ext cx="690189" cy="259045"/>
    <xdr:sp macro="" textlink="">
      <xdr:nvSpPr>
        <xdr:cNvPr id="343" name="普通建設事業費最大値テキスト"/>
        <xdr:cNvSpPr txBox="1"/>
      </xdr:nvSpPr>
      <xdr:spPr>
        <a:xfrm>
          <a:off x="10528300" y="8447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99323</xdr:rowOff>
    </xdr:from>
    <xdr:to>
      <xdr:col>55</xdr:col>
      <xdr:colOff>88900</xdr:colOff>
      <xdr:row>50</xdr:row>
      <xdr:rowOff>99323</xdr:rowOff>
    </xdr:to>
    <xdr:cxnSp macro="">
      <xdr:nvCxnSpPr>
        <xdr:cNvPr id="344" name="直線コネクタ 343"/>
        <xdr:cNvCxnSpPr/>
      </xdr:nvCxnSpPr>
      <xdr:spPr>
        <a:xfrm>
          <a:off x="10388600" y="867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113226</xdr:rowOff>
    </xdr:from>
    <xdr:to>
      <xdr:col>55</xdr:col>
      <xdr:colOff>0</xdr:colOff>
      <xdr:row>58</xdr:row>
      <xdr:rowOff>120123</xdr:rowOff>
    </xdr:to>
    <xdr:cxnSp macro="">
      <xdr:nvCxnSpPr>
        <xdr:cNvPr id="345" name="直線コネクタ 344"/>
        <xdr:cNvCxnSpPr/>
      </xdr:nvCxnSpPr>
      <xdr:spPr>
        <a:xfrm flipV="1">
          <a:off x="9639300" y="10057326"/>
          <a:ext cx="838200" cy="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53930</xdr:rowOff>
    </xdr:from>
    <xdr:ext cx="599010" cy="259045"/>
    <xdr:sp macro="" textlink="">
      <xdr:nvSpPr>
        <xdr:cNvPr id="346" name="普通建設事業費平均値テキスト"/>
        <xdr:cNvSpPr txBox="1"/>
      </xdr:nvSpPr>
      <xdr:spPr>
        <a:xfrm>
          <a:off x="10528300" y="98265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31053</xdr:rowOff>
    </xdr:from>
    <xdr:to>
      <xdr:col>55</xdr:col>
      <xdr:colOff>50800</xdr:colOff>
      <xdr:row>58</xdr:row>
      <xdr:rowOff>132653</xdr:rowOff>
    </xdr:to>
    <xdr:sp macro="" textlink="">
      <xdr:nvSpPr>
        <xdr:cNvPr id="347" name="フローチャート: 判断 346"/>
        <xdr:cNvSpPr/>
      </xdr:nvSpPr>
      <xdr:spPr>
        <a:xfrm>
          <a:off x="104267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120123</xdr:rowOff>
    </xdr:from>
    <xdr:to>
      <xdr:col>50</xdr:col>
      <xdr:colOff>114300</xdr:colOff>
      <xdr:row>58</xdr:row>
      <xdr:rowOff>122144</xdr:rowOff>
    </xdr:to>
    <xdr:cxnSp macro="">
      <xdr:nvCxnSpPr>
        <xdr:cNvPr id="348" name="直線コネクタ 347"/>
        <xdr:cNvCxnSpPr/>
      </xdr:nvCxnSpPr>
      <xdr:spPr>
        <a:xfrm flipV="1">
          <a:off x="8750300" y="10064223"/>
          <a:ext cx="889000" cy="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31173</xdr:rowOff>
    </xdr:from>
    <xdr:to>
      <xdr:col>50</xdr:col>
      <xdr:colOff>165100</xdr:colOff>
      <xdr:row>58</xdr:row>
      <xdr:rowOff>132773</xdr:rowOff>
    </xdr:to>
    <xdr:sp macro="" textlink="">
      <xdr:nvSpPr>
        <xdr:cNvPr id="349" name="フローチャート: 判断 348"/>
        <xdr:cNvSpPr/>
      </xdr:nvSpPr>
      <xdr:spPr>
        <a:xfrm>
          <a:off x="95885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149300</xdr:rowOff>
    </xdr:from>
    <xdr:ext cx="599010" cy="259045"/>
    <xdr:sp macro="" textlink="">
      <xdr:nvSpPr>
        <xdr:cNvPr id="350" name="テキスト ボックス 349"/>
        <xdr:cNvSpPr txBox="1"/>
      </xdr:nvSpPr>
      <xdr:spPr>
        <a:xfrm>
          <a:off x="9339795" y="975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122113</xdr:rowOff>
    </xdr:from>
    <xdr:to>
      <xdr:col>45</xdr:col>
      <xdr:colOff>177800</xdr:colOff>
      <xdr:row>58</xdr:row>
      <xdr:rowOff>122144</xdr:rowOff>
    </xdr:to>
    <xdr:cxnSp macro="">
      <xdr:nvCxnSpPr>
        <xdr:cNvPr id="351" name="直線コネクタ 350"/>
        <xdr:cNvCxnSpPr/>
      </xdr:nvCxnSpPr>
      <xdr:spPr>
        <a:xfrm>
          <a:off x="7861300" y="10066213"/>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36418</xdr:rowOff>
    </xdr:from>
    <xdr:to>
      <xdr:col>46</xdr:col>
      <xdr:colOff>38100</xdr:colOff>
      <xdr:row>58</xdr:row>
      <xdr:rowOff>138018</xdr:rowOff>
    </xdr:to>
    <xdr:sp macro="" textlink="">
      <xdr:nvSpPr>
        <xdr:cNvPr id="352" name="フローチャート: 判断 351"/>
        <xdr:cNvSpPr/>
      </xdr:nvSpPr>
      <xdr:spPr>
        <a:xfrm>
          <a:off x="8699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154545</xdr:rowOff>
    </xdr:from>
    <xdr:ext cx="599010" cy="259045"/>
    <xdr:sp macro="" textlink="">
      <xdr:nvSpPr>
        <xdr:cNvPr id="353" name="テキスト ボックス 352"/>
        <xdr:cNvSpPr txBox="1"/>
      </xdr:nvSpPr>
      <xdr:spPr>
        <a:xfrm>
          <a:off x="8450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122113</xdr:rowOff>
    </xdr:from>
    <xdr:to>
      <xdr:col>41</xdr:col>
      <xdr:colOff>50800</xdr:colOff>
      <xdr:row>58</xdr:row>
      <xdr:rowOff>129804</xdr:rowOff>
    </xdr:to>
    <xdr:cxnSp macro="">
      <xdr:nvCxnSpPr>
        <xdr:cNvPr id="354" name="直線コネクタ 353"/>
        <xdr:cNvCxnSpPr/>
      </xdr:nvCxnSpPr>
      <xdr:spPr>
        <a:xfrm flipV="1">
          <a:off x="6972300" y="10066213"/>
          <a:ext cx="889000" cy="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32718</xdr:rowOff>
    </xdr:from>
    <xdr:to>
      <xdr:col>41</xdr:col>
      <xdr:colOff>101600</xdr:colOff>
      <xdr:row>58</xdr:row>
      <xdr:rowOff>134318</xdr:rowOff>
    </xdr:to>
    <xdr:sp macro="" textlink="">
      <xdr:nvSpPr>
        <xdr:cNvPr id="355" name="フローチャート: 判断 354"/>
        <xdr:cNvSpPr/>
      </xdr:nvSpPr>
      <xdr:spPr>
        <a:xfrm>
          <a:off x="7810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150845</xdr:rowOff>
    </xdr:from>
    <xdr:ext cx="599010" cy="259045"/>
    <xdr:sp macro="" textlink="">
      <xdr:nvSpPr>
        <xdr:cNvPr id="356" name="テキスト ボックス 355"/>
        <xdr:cNvSpPr txBox="1"/>
      </xdr:nvSpPr>
      <xdr:spPr>
        <a:xfrm>
          <a:off x="7561795" y="975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25509</xdr:rowOff>
    </xdr:from>
    <xdr:to>
      <xdr:col>36</xdr:col>
      <xdr:colOff>165100</xdr:colOff>
      <xdr:row>58</xdr:row>
      <xdr:rowOff>127109</xdr:rowOff>
    </xdr:to>
    <xdr:sp macro="" textlink="">
      <xdr:nvSpPr>
        <xdr:cNvPr id="357" name="フローチャート: 判断 356"/>
        <xdr:cNvSpPr/>
      </xdr:nvSpPr>
      <xdr:spPr>
        <a:xfrm>
          <a:off x="6921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143636</xdr:rowOff>
    </xdr:from>
    <xdr:ext cx="599010" cy="259045"/>
    <xdr:sp macro="" textlink="">
      <xdr:nvSpPr>
        <xdr:cNvPr id="358" name="テキスト ボックス 357"/>
        <xdr:cNvSpPr txBox="1"/>
      </xdr:nvSpPr>
      <xdr:spPr>
        <a:xfrm>
          <a:off x="6672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62426</xdr:rowOff>
    </xdr:from>
    <xdr:to>
      <xdr:col>55</xdr:col>
      <xdr:colOff>50800</xdr:colOff>
      <xdr:row>58</xdr:row>
      <xdr:rowOff>164026</xdr:rowOff>
    </xdr:to>
    <xdr:sp macro="" textlink="">
      <xdr:nvSpPr>
        <xdr:cNvPr id="364" name="楕円 363"/>
        <xdr:cNvSpPr/>
      </xdr:nvSpPr>
      <xdr:spPr>
        <a:xfrm>
          <a:off x="10426700" y="1000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9480</xdr:rowOff>
    </xdr:from>
    <xdr:ext cx="534377" cy="259045"/>
    <xdr:sp macro="" textlink="">
      <xdr:nvSpPr>
        <xdr:cNvPr id="365" name="普通建設事業費該当値テキスト"/>
        <xdr:cNvSpPr txBox="1"/>
      </xdr:nvSpPr>
      <xdr:spPr>
        <a:xfrm>
          <a:off x="10528300" y="99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69323</xdr:rowOff>
    </xdr:from>
    <xdr:to>
      <xdr:col>50</xdr:col>
      <xdr:colOff>165100</xdr:colOff>
      <xdr:row>58</xdr:row>
      <xdr:rowOff>170923</xdr:rowOff>
    </xdr:to>
    <xdr:sp macro="" textlink="">
      <xdr:nvSpPr>
        <xdr:cNvPr id="366" name="楕円 365"/>
        <xdr:cNvSpPr/>
      </xdr:nvSpPr>
      <xdr:spPr>
        <a:xfrm>
          <a:off x="9588500" y="1001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162050</xdr:rowOff>
    </xdr:from>
    <xdr:ext cx="534377" cy="259045"/>
    <xdr:sp macro="" textlink="">
      <xdr:nvSpPr>
        <xdr:cNvPr id="367" name="テキスト ボックス 366"/>
        <xdr:cNvSpPr txBox="1"/>
      </xdr:nvSpPr>
      <xdr:spPr>
        <a:xfrm>
          <a:off x="9372111" y="1010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71344</xdr:rowOff>
    </xdr:from>
    <xdr:to>
      <xdr:col>46</xdr:col>
      <xdr:colOff>38100</xdr:colOff>
      <xdr:row>59</xdr:row>
      <xdr:rowOff>1494</xdr:rowOff>
    </xdr:to>
    <xdr:sp macro="" textlink="">
      <xdr:nvSpPr>
        <xdr:cNvPr id="368" name="楕円 367"/>
        <xdr:cNvSpPr/>
      </xdr:nvSpPr>
      <xdr:spPr>
        <a:xfrm>
          <a:off x="8699500" y="1001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164071</xdr:rowOff>
    </xdr:from>
    <xdr:ext cx="534377" cy="259045"/>
    <xdr:sp macro="" textlink="">
      <xdr:nvSpPr>
        <xdr:cNvPr id="369" name="テキスト ボックス 368"/>
        <xdr:cNvSpPr txBox="1"/>
      </xdr:nvSpPr>
      <xdr:spPr>
        <a:xfrm>
          <a:off x="8483111" y="1010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71313</xdr:rowOff>
    </xdr:from>
    <xdr:to>
      <xdr:col>41</xdr:col>
      <xdr:colOff>101600</xdr:colOff>
      <xdr:row>59</xdr:row>
      <xdr:rowOff>1463</xdr:rowOff>
    </xdr:to>
    <xdr:sp macro="" textlink="">
      <xdr:nvSpPr>
        <xdr:cNvPr id="370" name="楕円 369"/>
        <xdr:cNvSpPr/>
      </xdr:nvSpPr>
      <xdr:spPr>
        <a:xfrm>
          <a:off x="7810500" y="100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164040</xdr:rowOff>
    </xdr:from>
    <xdr:ext cx="534377" cy="259045"/>
    <xdr:sp macro="" textlink="">
      <xdr:nvSpPr>
        <xdr:cNvPr id="371" name="テキスト ボックス 370"/>
        <xdr:cNvSpPr txBox="1"/>
      </xdr:nvSpPr>
      <xdr:spPr>
        <a:xfrm>
          <a:off x="7594111" y="1010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79004</xdr:rowOff>
    </xdr:from>
    <xdr:to>
      <xdr:col>36</xdr:col>
      <xdr:colOff>165100</xdr:colOff>
      <xdr:row>59</xdr:row>
      <xdr:rowOff>9154</xdr:rowOff>
    </xdr:to>
    <xdr:sp macro="" textlink="">
      <xdr:nvSpPr>
        <xdr:cNvPr id="372" name="楕円 371"/>
        <xdr:cNvSpPr/>
      </xdr:nvSpPr>
      <xdr:spPr>
        <a:xfrm>
          <a:off x="6921500" y="1002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281</xdr:rowOff>
    </xdr:from>
    <xdr:ext cx="534377" cy="259045"/>
    <xdr:sp macro="" textlink="">
      <xdr:nvSpPr>
        <xdr:cNvPr id="373" name="テキスト ボックス 372"/>
        <xdr:cNvSpPr txBox="1"/>
      </xdr:nvSpPr>
      <xdr:spPr>
        <a:xfrm>
          <a:off x="6705111" y="1011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27039</xdr:rowOff>
    </xdr:from>
    <xdr:to>
      <xdr:col>54</xdr:col>
      <xdr:colOff>189865</xdr:colOff>
      <xdr:row>79</xdr:row>
      <xdr:rowOff>44450</xdr:rowOff>
    </xdr:to>
    <xdr:cxnSp macro="">
      <xdr:nvCxnSpPr>
        <xdr:cNvPr id="397" name="直線コネクタ 396"/>
        <xdr:cNvCxnSpPr/>
      </xdr:nvCxnSpPr>
      <xdr:spPr>
        <a:xfrm flipV="1">
          <a:off x="10475595" y="12199989"/>
          <a:ext cx="1270" cy="138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53534</xdr:rowOff>
    </xdr:from>
    <xdr:ext cx="249299" cy="259045"/>
    <xdr:sp macro="" textlink="">
      <xdr:nvSpPr>
        <xdr:cNvPr id="398" name="普通建設事業費 （ うち新規整備　）最小値テキスト"/>
        <xdr:cNvSpPr txBox="1"/>
      </xdr:nvSpPr>
      <xdr:spPr>
        <a:xfrm>
          <a:off x="10528300" y="13598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145166</xdr:rowOff>
    </xdr:from>
    <xdr:ext cx="690189" cy="259045"/>
    <xdr:sp macro="" textlink="">
      <xdr:nvSpPr>
        <xdr:cNvPr id="400" name="普通建設事業費 （ うち新規整備　）最大値テキスト"/>
        <xdr:cNvSpPr txBox="1"/>
      </xdr:nvSpPr>
      <xdr:spPr>
        <a:xfrm>
          <a:off x="10528300" y="119752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27039</xdr:rowOff>
    </xdr:from>
    <xdr:to>
      <xdr:col>55</xdr:col>
      <xdr:colOff>88900</xdr:colOff>
      <xdr:row>71</xdr:row>
      <xdr:rowOff>27039</xdr:rowOff>
    </xdr:to>
    <xdr:cxnSp macro="">
      <xdr:nvCxnSpPr>
        <xdr:cNvPr id="401" name="直線コネクタ 400"/>
        <xdr:cNvCxnSpPr/>
      </xdr:nvCxnSpPr>
      <xdr:spPr>
        <a:xfrm>
          <a:off x="10388600" y="121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27277</xdr:rowOff>
    </xdr:from>
    <xdr:to>
      <xdr:col>55</xdr:col>
      <xdr:colOff>0</xdr:colOff>
      <xdr:row>79</xdr:row>
      <xdr:rowOff>33403</xdr:rowOff>
    </xdr:to>
    <xdr:cxnSp macro="">
      <xdr:nvCxnSpPr>
        <xdr:cNvPr id="402" name="直線コネクタ 401"/>
        <xdr:cNvCxnSpPr/>
      </xdr:nvCxnSpPr>
      <xdr:spPr>
        <a:xfrm>
          <a:off x="9639300" y="13571827"/>
          <a:ext cx="838200" cy="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142434</xdr:rowOff>
    </xdr:from>
    <xdr:ext cx="534377" cy="259045"/>
    <xdr:sp macro="" textlink="">
      <xdr:nvSpPr>
        <xdr:cNvPr id="403" name="普通建設事業費 （ うち新規整備　）平均値テキスト"/>
        <xdr:cNvSpPr txBox="1"/>
      </xdr:nvSpPr>
      <xdr:spPr>
        <a:xfrm>
          <a:off x="10528300" y="1334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119557</xdr:rowOff>
    </xdr:from>
    <xdr:to>
      <xdr:col>55</xdr:col>
      <xdr:colOff>50800</xdr:colOff>
      <xdr:row>79</xdr:row>
      <xdr:rowOff>49707</xdr:rowOff>
    </xdr:to>
    <xdr:sp macro="" textlink="">
      <xdr:nvSpPr>
        <xdr:cNvPr id="404" name="フローチャート: 判断 403"/>
        <xdr:cNvSpPr/>
      </xdr:nvSpPr>
      <xdr:spPr>
        <a:xfrm>
          <a:off x="10426700" y="134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26429</xdr:rowOff>
    </xdr:from>
    <xdr:to>
      <xdr:col>50</xdr:col>
      <xdr:colOff>114300</xdr:colOff>
      <xdr:row>79</xdr:row>
      <xdr:rowOff>27277</xdr:rowOff>
    </xdr:to>
    <xdr:cxnSp macro="">
      <xdr:nvCxnSpPr>
        <xdr:cNvPr id="405" name="直線コネクタ 404"/>
        <xdr:cNvCxnSpPr/>
      </xdr:nvCxnSpPr>
      <xdr:spPr>
        <a:xfrm>
          <a:off x="8750300" y="13570979"/>
          <a:ext cx="889000" cy="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113770</xdr:rowOff>
    </xdr:from>
    <xdr:to>
      <xdr:col>50</xdr:col>
      <xdr:colOff>165100</xdr:colOff>
      <xdr:row>79</xdr:row>
      <xdr:rowOff>43920</xdr:rowOff>
    </xdr:to>
    <xdr:sp macro="" textlink="">
      <xdr:nvSpPr>
        <xdr:cNvPr id="406" name="フローチャート: 判断 405"/>
        <xdr:cNvSpPr/>
      </xdr:nvSpPr>
      <xdr:spPr>
        <a:xfrm>
          <a:off x="9588500" y="1348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60447</xdr:rowOff>
    </xdr:from>
    <xdr:ext cx="534377" cy="259045"/>
    <xdr:sp macro="" textlink="">
      <xdr:nvSpPr>
        <xdr:cNvPr id="407" name="テキスト ボックス 406"/>
        <xdr:cNvSpPr txBox="1"/>
      </xdr:nvSpPr>
      <xdr:spPr>
        <a:xfrm>
          <a:off x="9372111" y="1326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8954</xdr:rowOff>
    </xdr:from>
    <xdr:to>
      <xdr:col>45</xdr:col>
      <xdr:colOff>177800</xdr:colOff>
      <xdr:row>79</xdr:row>
      <xdr:rowOff>26429</xdr:rowOff>
    </xdr:to>
    <xdr:cxnSp macro="">
      <xdr:nvCxnSpPr>
        <xdr:cNvPr id="408" name="直線コネクタ 407"/>
        <xdr:cNvCxnSpPr/>
      </xdr:nvCxnSpPr>
      <xdr:spPr>
        <a:xfrm>
          <a:off x="7861300" y="13553504"/>
          <a:ext cx="889000" cy="1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120520</xdr:rowOff>
    </xdr:from>
    <xdr:to>
      <xdr:col>46</xdr:col>
      <xdr:colOff>38100</xdr:colOff>
      <xdr:row>79</xdr:row>
      <xdr:rowOff>50670</xdr:rowOff>
    </xdr:to>
    <xdr:sp macro="" textlink="">
      <xdr:nvSpPr>
        <xdr:cNvPr id="409" name="フローチャート: 判断 408"/>
        <xdr:cNvSpPr/>
      </xdr:nvSpPr>
      <xdr:spPr>
        <a:xfrm>
          <a:off x="8699500" y="134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67197</xdr:rowOff>
    </xdr:from>
    <xdr:ext cx="534377" cy="259045"/>
    <xdr:sp macro="" textlink="">
      <xdr:nvSpPr>
        <xdr:cNvPr id="410" name="テキスト ボックス 409"/>
        <xdr:cNvSpPr txBox="1"/>
      </xdr:nvSpPr>
      <xdr:spPr>
        <a:xfrm>
          <a:off x="8483111" y="1326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8954</xdr:rowOff>
    </xdr:from>
    <xdr:to>
      <xdr:col>41</xdr:col>
      <xdr:colOff>50800</xdr:colOff>
      <xdr:row>79</xdr:row>
      <xdr:rowOff>31445</xdr:rowOff>
    </xdr:to>
    <xdr:cxnSp macro="">
      <xdr:nvCxnSpPr>
        <xdr:cNvPr id="411" name="直線コネクタ 410"/>
        <xdr:cNvCxnSpPr/>
      </xdr:nvCxnSpPr>
      <xdr:spPr>
        <a:xfrm flipV="1">
          <a:off x="6972300" y="13553504"/>
          <a:ext cx="889000" cy="2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102994</xdr:rowOff>
    </xdr:from>
    <xdr:to>
      <xdr:col>41</xdr:col>
      <xdr:colOff>101600</xdr:colOff>
      <xdr:row>79</xdr:row>
      <xdr:rowOff>33144</xdr:rowOff>
    </xdr:to>
    <xdr:sp macro="" textlink="">
      <xdr:nvSpPr>
        <xdr:cNvPr id="412" name="フローチャート: 判断 411"/>
        <xdr:cNvSpPr/>
      </xdr:nvSpPr>
      <xdr:spPr>
        <a:xfrm>
          <a:off x="7810500" y="1347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49671</xdr:rowOff>
    </xdr:from>
    <xdr:ext cx="534377" cy="259045"/>
    <xdr:sp macro="" textlink="">
      <xdr:nvSpPr>
        <xdr:cNvPr id="413" name="テキスト ボックス 412"/>
        <xdr:cNvSpPr txBox="1"/>
      </xdr:nvSpPr>
      <xdr:spPr>
        <a:xfrm>
          <a:off x="7594111" y="1325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85165</xdr:rowOff>
    </xdr:from>
    <xdr:to>
      <xdr:col>36</xdr:col>
      <xdr:colOff>165100</xdr:colOff>
      <xdr:row>79</xdr:row>
      <xdr:rowOff>15315</xdr:rowOff>
    </xdr:to>
    <xdr:sp macro="" textlink="">
      <xdr:nvSpPr>
        <xdr:cNvPr id="414" name="フローチャート: 判断 413"/>
        <xdr:cNvSpPr/>
      </xdr:nvSpPr>
      <xdr:spPr>
        <a:xfrm>
          <a:off x="6921500" y="134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31842</xdr:rowOff>
    </xdr:from>
    <xdr:ext cx="534377" cy="259045"/>
    <xdr:sp macro="" textlink="">
      <xdr:nvSpPr>
        <xdr:cNvPr id="415" name="テキスト ボックス 414"/>
        <xdr:cNvSpPr txBox="1"/>
      </xdr:nvSpPr>
      <xdr:spPr>
        <a:xfrm>
          <a:off x="6705111" y="1323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154053</xdr:rowOff>
    </xdr:from>
    <xdr:to>
      <xdr:col>55</xdr:col>
      <xdr:colOff>50800</xdr:colOff>
      <xdr:row>79</xdr:row>
      <xdr:rowOff>84203</xdr:rowOff>
    </xdr:to>
    <xdr:sp macro="" textlink="">
      <xdr:nvSpPr>
        <xdr:cNvPr id="421" name="楕円 420"/>
        <xdr:cNvSpPr/>
      </xdr:nvSpPr>
      <xdr:spPr>
        <a:xfrm>
          <a:off x="10426700" y="1352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97984</xdr:rowOff>
    </xdr:from>
    <xdr:ext cx="469744" cy="259045"/>
    <xdr:sp macro="" textlink="">
      <xdr:nvSpPr>
        <xdr:cNvPr id="422" name="普通建設事業費 （ うち新規整備　）該当値テキスト"/>
        <xdr:cNvSpPr txBox="1"/>
      </xdr:nvSpPr>
      <xdr:spPr>
        <a:xfrm>
          <a:off x="10528300" y="1347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147927</xdr:rowOff>
    </xdr:from>
    <xdr:to>
      <xdr:col>50</xdr:col>
      <xdr:colOff>165100</xdr:colOff>
      <xdr:row>79</xdr:row>
      <xdr:rowOff>78077</xdr:rowOff>
    </xdr:to>
    <xdr:sp macro="" textlink="">
      <xdr:nvSpPr>
        <xdr:cNvPr id="423" name="楕円 422"/>
        <xdr:cNvSpPr/>
      </xdr:nvSpPr>
      <xdr:spPr>
        <a:xfrm>
          <a:off x="9588500" y="1352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69204</xdr:rowOff>
    </xdr:from>
    <xdr:ext cx="534377" cy="259045"/>
    <xdr:sp macro="" textlink="">
      <xdr:nvSpPr>
        <xdr:cNvPr id="424" name="テキスト ボックス 423"/>
        <xdr:cNvSpPr txBox="1"/>
      </xdr:nvSpPr>
      <xdr:spPr>
        <a:xfrm>
          <a:off x="9372111" y="1361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147079</xdr:rowOff>
    </xdr:from>
    <xdr:to>
      <xdr:col>46</xdr:col>
      <xdr:colOff>38100</xdr:colOff>
      <xdr:row>79</xdr:row>
      <xdr:rowOff>77229</xdr:rowOff>
    </xdr:to>
    <xdr:sp macro="" textlink="">
      <xdr:nvSpPr>
        <xdr:cNvPr id="425" name="楕円 424"/>
        <xdr:cNvSpPr/>
      </xdr:nvSpPr>
      <xdr:spPr>
        <a:xfrm>
          <a:off x="8699500" y="1352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68356</xdr:rowOff>
    </xdr:from>
    <xdr:ext cx="534377" cy="259045"/>
    <xdr:sp macro="" textlink="">
      <xdr:nvSpPr>
        <xdr:cNvPr id="426" name="テキスト ボックス 425"/>
        <xdr:cNvSpPr txBox="1"/>
      </xdr:nvSpPr>
      <xdr:spPr>
        <a:xfrm>
          <a:off x="8483111" y="1361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129604</xdr:rowOff>
    </xdr:from>
    <xdr:to>
      <xdr:col>41</xdr:col>
      <xdr:colOff>101600</xdr:colOff>
      <xdr:row>79</xdr:row>
      <xdr:rowOff>59754</xdr:rowOff>
    </xdr:to>
    <xdr:sp macro="" textlink="">
      <xdr:nvSpPr>
        <xdr:cNvPr id="427" name="楕円 426"/>
        <xdr:cNvSpPr/>
      </xdr:nvSpPr>
      <xdr:spPr>
        <a:xfrm>
          <a:off x="7810500" y="1350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50881</xdr:rowOff>
    </xdr:from>
    <xdr:ext cx="534377" cy="259045"/>
    <xdr:sp macro="" textlink="">
      <xdr:nvSpPr>
        <xdr:cNvPr id="428" name="テキスト ボックス 427"/>
        <xdr:cNvSpPr txBox="1"/>
      </xdr:nvSpPr>
      <xdr:spPr>
        <a:xfrm>
          <a:off x="7594111" y="1359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152095</xdr:rowOff>
    </xdr:from>
    <xdr:to>
      <xdr:col>36</xdr:col>
      <xdr:colOff>165100</xdr:colOff>
      <xdr:row>79</xdr:row>
      <xdr:rowOff>82245</xdr:rowOff>
    </xdr:to>
    <xdr:sp macro="" textlink="">
      <xdr:nvSpPr>
        <xdr:cNvPr id="429" name="楕円 428"/>
        <xdr:cNvSpPr/>
      </xdr:nvSpPr>
      <xdr:spPr>
        <a:xfrm>
          <a:off x="6921500" y="1352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73372</xdr:rowOff>
    </xdr:from>
    <xdr:ext cx="534377" cy="259045"/>
    <xdr:sp macro="" textlink="">
      <xdr:nvSpPr>
        <xdr:cNvPr id="430" name="テキスト ボックス 429"/>
        <xdr:cNvSpPr txBox="1"/>
      </xdr:nvSpPr>
      <xdr:spPr>
        <a:xfrm>
          <a:off x="6705111" y="1361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32224</xdr:rowOff>
    </xdr:from>
    <xdr:to>
      <xdr:col>54</xdr:col>
      <xdr:colOff>189865</xdr:colOff>
      <xdr:row>99</xdr:row>
      <xdr:rowOff>32772</xdr:rowOff>
    </xdr:to>
    <xdr:cxnSp macro="">
      <xdr:nvCxnSpPr>
        <xdr:cNvPr id="454" name="直線コネクタ 453"/>
        <xdr:cNvCxnSpPr/>
      </xdr:nvCxnSpPr>
      <xdr:spPr>
        <a:xfrm flipV="1">
          <a:off x="10475595" y="15634174"/>
          <a:ext cx="1270" cy="1372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36599</xdr:rowOff>
    </xdr:from>
    <xdr:ext cx="469744" cy="259045"/>
    <xdr:sp macro="" textlink="">
      <xdr:nvSpPr>
        <xdr:cNvPr id="455" name="普通建設事業費 （ うち更新整備　）最小値テキスト"/>
        <xdr:cNvSpPr txBox="1"/>
      </xdr:nvSpPr>
      <xdr:spPr>
        <a:xfrm>
          <a:off x="10528300" y="1701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32772</xdr:rowOff>
    </xdr:from>
    <xdr:to>
      <xdr:col>55</xdr:col>
      <xdr:colOff>88900</xdr:colOff>
      <xdr:row>99</xdr:row>
      <xdr:rowOff>32772</xdr:rowOff>
    </xdr:to>
    <xdr:cxnSp macro="">
      <xdr:nvCxnSpPr>
        <xdr:cNvPr id="456" name="直線コネクタ 455"/>
        <xdr:cNvCxnSpPr/>
      </xdr:nvCxnSpPr>
      <xdr:spPr>
        <a:xfrm>
          <a:off x="10388600" y="17006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150351</xdr:rowOff>
    </xdr:from>
    <xdr:ext cx="690189" cy="259045"/>
    <xdr:sp macro="" textlink="">
      <xdr:nvSpPr>
        <xdr:cNvPr id="457" name="普通建設事業費 （ うち更新整備　）最大値テキスト"/>
        <xdr:cNvSpPr txBox="1"/>
      </xdr:nvSpPr>
      <xdr:spPr>
        <a:xfrm>
          <a:off x="10528300" y="15409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32224</xdr:rowOff>
    </xdr:from>
    <xdr:to>
      <xdr:col>55</xdr:col>
      <xdr:colOff>88900</xdr:colOff>
      <xdr:row>91</xdr:row>
      <xdr:rowOff>32224</xdr:rowOff>
    </xdr:to>
    <xdr:cxnSp macro="">
      <xdr:nvCxnSpPr>
        <xdr:cNvPr id="458" name="直線コネクタ 457"/>
        <xdr:cNvCxnSpPr/>
      </xdr:nvCxnSpPr>
      <xdr:spPr>
        <a:xfrm>
          <a:off x="10388600" y="156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162430</xdr:rowOff>
    </xdr:from>
    <xdr:to>
      <xdr:col>55</xdr:col>
      <xdr:colOff>0</xdr:colOff>
      <xdr:row>99</xdr:row>
      <xdr:rowOff>11452</xdr:rowOff>
    </xdr:to>
    <xdr:cxnSp macro="">
      <xdr:nvCxnSpPr>
        <xdr:cNvPr id="459" name="直線コネクタ 458"/>
        <xdr:cNvCxnSpPr/>
      </xdr:nvCxnSpPr>
      <xdr:spPr>
        <a:xfrm flipV="1">
          <a:off x="9639300" y="16964530"/>
          <a:ext cx="838200" cy="2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98189</xdr:rowOff>
    </xdr:from>
    <xdr:ext cx="534377" cy="259045"/>
    <xdr:sp macro="" textlink="">
      <xdr:nvSpPr>
        <xdr:cNvPr id="460" name="普通建設事業費 （ うち更新整備　）平均値テキスト"/>
        <xdr:cNvSpPr txBox="1"/>
      </xdr:nvSpPr>
      <xdr:spPr>
        <a:xfrm>
          <a:off x="10528300" y="1672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75312</xdr:rowOff>
    </xdr:from>
    <xdr:to>
      <xdr:col>55</xdr:col>
      <xdr:colOff>50800</xdr:colOff>
      <xdr:row>99</xdr:row>
      <xdr:rowOff>5462</xdr:rowOff>
    </xdr:to>
    <xdr:sp macro="" textlink="">
      <xdr:nvSpPr>
        <xdr:cNvPr id="461" name="フローチャート: 判断 460"/>
        <xdr:cNvSpPr/>
      </xdr:nvSpPr>
      <xdr:spPr>
        <a:xfrm>
          <a:off x="10426700" y="1687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11452</xdr:rowOff>
    </xdr:from>
    <xdr:to>
      <xdr:col>50</xdr:col>
      <xdr:colOff>114300</xdr:colOff>
      <xdr:row>99</xdr:row>
      <xdr:rowOff>16314</xdr:rowOff>
    </xdr:to>
    <xdr:cxnSp macro="">
      <xdr:nvCxnSpPr>
        <xdr:cNvPr id="462" name="直線コネクタ 461"/>
        <xdr:cNvCxnSpPr/>
      </xdr:nvCxnSpPr>
      <xdr:spPr>
        <a:xfrm flipV="1">
          <a:off x="8750300" y="16985002"/>
          <a:ext cx="889000" cy="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74685</xdr:rowOff>
    </xdr:from>
    <xdr:to>
      <xdr:col>50</xdr:col>
      <xdr:colOff>165100</xdr:colOff>
      <xdr:row>99</xdr:row>
      <xdr:rowOff>4835</xdr:rowOff>
    </xdr:to>
    <xdr:sp macro="" textlink="">
      <xdr:nvSpPr>
        <xdr:cNvPr id="463" name="フローチャート: 判断 462"/>
        <xdr:cNvSpPr/>
      </xdr:nvSpPr>
      <xdr:spPr>
        <a:xfrm>
          <a:off x="9588500" y="168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21362</xdr:rowOff>
    </xdr:from>
    <xdr:ext cx="534377" cy="259045"/>
    <xdr:sp macro="" textlink="">
      <xdr:nvSpPr>
        <xdr:cNvPr id="464" name="テキスト ボックス 463"/>
        <xdr:cNvSpPr txBox="1"/>
      </xdr:nvSpPr>
      <xdr:spPr>
        <a:xfrm>
          <a:off x="9372111" y="1665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16314</xdr:rowOff>
    </xdr:from>
    <xdr:to>
      <xdr:col>45</xdr:col>
      <xdr:colOff>177800</xdr:colOff>
      <xdr:row>99</xdr:row>
      <xdr:rowOff>35713</xdr:rowOff>
    </xdr:to>
    <xdr:cxnSp macro="">
      <xdr:nvCxnSpPr>
        <xdr:cNvPr id="465" name="直線コネクタ 464"/>
        <xdr:cNvCxnSpPr/>
      </xdr:nvCxnSpPr>
      <xdr:spPr>
        <a:xfrm flipV="1">
          <a:off x="7861300" y="16989864"/>
          <a:ext cx="889000" cy="1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83896</xdr:rowOff>
    </xdr:from>
    <xdr:to>
      <xdr:col>46</xdr:col>
      <xdr:colOff>38100</xdr:colOff>
      <xdr:row>99</xdr:row>
      <xdr:rowOff>14046</xdr:rowOff>
    </xdr:to>
    <xdr:sp macro="" textlink="">
      <xdr:nvSpPr>
        <xdr:cNvPr id="466" name="フローチャート: 判断 465"/>
        <xdr:cNvSpPr/>
      </xdr:nvSpPr>
      <xdr:spPr>
        <a:xfrm>
          <a:off x="8699500" y="1688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30573</xdr:rowOff>
    </xdr:from>
    <xdr:ext cx="534377" cy="259045"/>
    <xdr:sp macro="" textlink="">
      <xdr:nvSpPr>
        <xdr:cNvPr id="467" name="テキスト ボックス 466"/>
        <xdr:cNvSpPr txBox="1"/>
      </xdr:nvSpPr>
      <xdr:spPr>
        <a:xfrm>
          <a:off x="8483111" y="1666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35713</xdr:rowOff>
    </xdr:from>
    <xdr:to>
      <xdr:col>41</xdr:col>
      <xdr:colOff>50800</xdr:colOff>
      <xdr:row>99</xdr:row>
      <xdr:rowOff>39579</xdr:rowOff>
    </xdr:to>
    <xdr:cxnSp macro="">
      <xdr:nvCxnSpPr>
        <xdr:cNvPr id="468" name="直線コネクタ 467"/>
        <xdr:cNvCxnSpPr/>
      </xdr:nvCxnSpPr>
      <xdr:spPr>
        <a:xfrm flipV="1">
          <a:off x="6972300" y="17009263"/>
          <a:ext cx="889000" cy="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89131</xdr:rowOff>
    </xdr:from>
    <xdr:to>
      <xdr:col>41</xdr:col>
      <xdr:colOff>101600</xdr:colOff>
      <xdr:row>99</xdr:row>
      <xdr:rowOff>19281</xdr:rowOff>
    </xdr:to>
    <xdr:sp macro="" textlink="">
      <xdr:nvSpPr>
        <xdr:cNvPr id="469" name="フローチャート: 判断 468"/>
        <xdr:cNvSpPr/>
      </xdr:nvSpPr>
      <xdr:spPr>
        <a:xfrm>
          <a:off x="7810500" y="1689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35808</xdr:rowOff>
    </xdr:from>
    <xdr:ext cx="534377" cy="259045"/>
    <xdr:sp macro="" textlink="">
      <xdr:nvSpPr>
        <xdr:cNvPr id="470" name="テキスト ボックス 469"/>
        <xdr:cNvSpPr txBox="1"/>
      </xdr:nvSpPr>
      <xdr:spPr>
        <a:xfrm>
          <a:off x="7594111" y="1666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93112</xdr:rowOff>
    </xdr:from>
    <xdr:to>
      <xdr:col>36</xdr:col>
      <xdr:colOff>165100</xdr:colOff>
      <xdr:row>99</xdr:row>
      <xdr:rowOff>23262</xdr:rowOff>
    </xdr:to>
    <xdr:sp macro="" textlink="">
      <xdr:nvSpPr>
        <xdr:cNvPr id="471" name="フローチャート: 判断 470"/>
        <xdr:cNvSpPr/>
      </xdr:nvSpPr>
      <xdr:spPr>
        <a:xfrm>
          <a:off x="6921500" y="168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39789</xdr:rowOff>
    </xdr:from>
    <xdr:ext cx="534377" cy="259045"/>
    <xdr:sp macro="" textlink="">
      <xdr:nvSpPr>
        <xdr:cNvPr id="472" name="テキスト ボックス 471"/>
        <xdr:cNvSpPr txBox="1"/>
      </xdr:nvSpPr>
      <xdr:spPr>
        <a:xfrm>
          <a:off x="6705111" y="1667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111630</xdr:rowOff>
    </xdr:from>
    <xdr:to>
      <xdr:col>55</xdr:col>
      <xdr:colOff>50800</xdr:colOff>
      <xdr:row>99</xdr:row>
      <xdr:rowOff>41780</xdr:rowOff>
    </xdr:to>
    <xdr:sp macro="" textlink="">
      <xdr:nvSpPr>
        <xdr:cNvPr id="478" name="楕円 477"/>
        <xdr:cNvSpPr/>
      </xdr:nvSpPr>
      <xdr:spPr>
        <a:xfrm>
          <a:off x="10426700" y="169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53739</xdr:rowOff>
    </xdr:from>
    <xdr:ext cx="534377" cy="259045"/>
    <xdr:sp macro="" textlink="">
      <xdr:nvSpPr>
        <xdr:cNvPr id="479" name="普通建設事業費 （ うち更新整備　）該当値テキスト"/>
        <xdr:cNvSpPr txBox="1"/>
      </xdr:nvSpPr>
      <xdr:spPr>
        <a:xfrm>
          <a:off x="10528300" y="1685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132102</xdr:rowOff>
    </xdr:from>
    <xdr:to>
      <xdr:col>50</xdr:col>
      <xdr:colOff>165100</xdr:colOff>
      <xdr:row>99</xdr:row>
      <xdr:rowOff>62252</xdr:rowOff>
    </xdr:to>
    <xdr:sp macro="" textlink="">
      <xdr:nvSpPr>
        <xdr:cNvPr id="480" name="楕円 479"/>
        <xdr:cNvSpPr/>
      </xdr:nvSpPr>
      <xdr:spPr>
        <a:xfrm>
          <a:off x="9588500" y="1693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53379</xdr:rowOff>
    </xdr:from>
    <xdr:ext cx="534377" cy="259045"/>
    <xdr:sp macro="" textlink="">
      <xdr:nvSpPr>
        <xdr:cNvPr id="481" name="テキスト ボックス 480"/>
        <xdr:cNvSpPr txBox="1"/>
      </xdr:nvSpPr>
      <xdr:spPr>
        <a:xfrm>
          <a:off x="9372111" y="1702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136964</xdr:rowOff>
    </xdr:from>
    <xdr:to>
      <xdr:col>46</xdr:col>
      <xdr:colOff>38100</xdr:colOff>
      <xdr:row>99</xdr:row>
      <xdr:rowOff>67114</xdr:rowOff>
    </xdr:to>
    <xdr:sp macro="" textlink="">
      <xdr:nvSpPr>
        <xdr:cNvPr id="482" name="楕円 481"/>
        <xdr:cNvSpPr/>
      </xdr:nvSpPr>
      <xdr:spPr>
        <a:xfrm>
          <a:off x="8699500" y="1693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58241</xdr:rowOff>
    </xdr:from>
    <xdr:ext cx="534377" cy="259045"/>
    <xdr:sp macro="" textlink="">
      <xdr:nvSpPr>
        <xdr:cNvPr id="483" name="テキスト ボックス 482"/>
        <xdr:cNvSpPr txBox="1"/>
      </xdr:nvSpPr>
      <xdr:spPr>
        <a:xfrm>
          <a:off x="8483111" y="1703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156363</xdr:rowOff>
    </xdr:from>
    <xdr:to>
      <xdr:col>41</xdr:col>
      <xdr:colOff>101600</xdr:colOff>
      <xdr:row>99</xdr:row>
      <xdr:rowOff>86513</xdr:rowOff>
    </xdr:to>
    <xdr:sp macro="" textlink="">
      <xdr:nvSpPr>
        <xdr:cNvPr id="484" name="楕円 483"/>
        <xdr:cNvSpPr/>
      </xdr:nvSpPr>
      <xdr:spPr>
        <a:xfrm>
          <a:off x="7810500" y="1695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77640</xdr:rowOff>
    </xdr:from>
    <xdr:ext cx="469744" cy="259045"/>
    <xdr:sp macro="" textlink="">
      <xdr:nvSpPr>
        <xdr:cNvPr id="485" name="テキスト ボックス 484"/>
        <xdr:cNvSpPr txBox="1"/>
      </xdr:nvSpPr>
      <xdr:spPr>
        <a:xfrm>
          <a:off x="7626428" y="1705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160229</xdr:rowOff>
    </xdr:from>
    <xdr:to>
      <xdr:col>36</xdr:col>
      <xdr:colOff>165100</xdr:colOff>
      <xdr:row>99</xdr:row>
      <xdr:rowOff>90379</xdr:rowOff>
    </xdr:to>
    <xdr:sp macro="" textlink="">
      <xdr:nvSpPr>
        <xdr:cNvPr id="486" name="楕円 485"/>
        <xdr:cNvSpPr/>
      </xdr:nvSpPr>
      <xdr:spPr>
        <a:xfrm>
          <a:off x="6921500" y="1696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81506</xdr:rowOff>
    </xdr:from>
    <xdr:ext cx="469744" cy="259045"/>
    <xdr:sp macro="" textlink="">
      <xdr:nvSpPr>
        <xdr:cNvPr id="487" name="テキスト ボックス 486"/>
        <xdr:cNvSpPr txBox="1"/>
      </xdr:nvSpPr>
      <xdr:spPr>
        <a:xfrm>
          <a:off x="6737428" y="17055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105795</xdr:rowOff>
    </xdr:from>
    <xdr:to>
      <xdr:col>85</xdr:col>
      <xdr:colOff>126364</xdr:colOff>
      <xdr:row>39</xdr:row>
      <xdr:rowOff>44450</xdr:rowOff>
    </xdr:to>
    <xdr:cxnSp macro="">
      <xdr:nvCxnSpPr>
        <xdr:cNvPr id="511" name="直線コネクタ 510"/>
        <xdr:cNvCxnSpPr/>
      </xdr:nvCxnSpPr>
      <xdr:spPr>
        <a:xfrm flipV="1">
          <a:off x="16317595" y="5249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59670</xdr:rowOff>
    </xdr:from>
    <xdr:ext cx="249299" cy="259045"/>
    <xdr:sp macro="" textlink="">
      <xdr:nvSpPr>
        <xdr:cNvPr id="512" name="災害復旧事業費最小値テキスト"/>
        <xdr:cNvSpPr txBox="1"/>
      </xdr:nvSpPr>
      <xdr:spPr>
        <a:xfrm>
          <a:off x="16370300" y="6746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52472</xdr:rowOff>
    </xdr:from>
    <xdr:ext cx="599010" cy="259045"/>
    <xdr:sp macro="" textlink="">
      <xdr:nvSpPr>
        <xdr:cNvPr id="514" name="災害復旧事業費最大値テキスト"/>
        <xdr:cNvSpPr txBox="1"/>
      </xdr:nvSpPr>
      <xdr:spPr>
        <a:xfrm>
          <a:off x="16370300" y="502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105795</xdr:rowOff>
    </xdr:from>
    <xdr:to>
      <xdr:col>86</xdr:col>
      <xdr:colOff>25400</xdr:colOff>
      <xdr:row>30</xdr:row>
      <xdr:rowOff>105795</xdr:rowOff>
    </xdr:to>
    <xdr:cxnSp macro="">
      <xdr:nvCxnSpPr>
        <xdr:cNvPr id="515" name="直線コネクタ 514"/>
        <xdr:cNvCxnSpPr/>
      </xdr:nvCxnSpPr>
      <xdr:spPr>
        <a:xfrm>
          <a:off x="16230600" y="524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148570</xdr:rowOff>
    </xdr:from>
    <xdr:ext cx="534377" cy="259045"/>
    <xdr:sp macro="" textlink="">
      <xdr:nvSpPr>
        <xdr:cNvPr id="517" name="災害復旧事業費平均値テキスト"/>
        <xdr:cNvSpPr txBox="1"/>
      </xdr:nvSpPr>
      <xdr:spPr>
        <a:xfrm>
          <a:off x="16370300" y="6492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125693</xdr:rowOff>
    </xdr:from>
    <xdr:to>
      <xdr:col>85</xdr:col>
      <xdr:colOff>177800</xdr:colOff>
      <xdr:row>39</xdr:row>
      <xdr:rowOff>55843</xdr:rowOff>
    </xdr:to>
    <xdr:sp macro="" textlink="">
      <xdr:nvSpPr>
        <xdr:cNvPr id="518" name="フローチャート: 判断 517"/>
        <xdr:cNvSpPr/>
      </xdr:nvSpPr>
      <xdr:spPr>
        <a:xfrm>
          <a:off x="16268700" y="664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131721</xdr:rowOff>
    </xdr:from>
    <xdr:to>
      <xdr:col>81</xdr:col>
      <xdr:colOff>101600</xdr:colOff>
      <xdr:row>39</xdr:row>
      <xdr:rowOff>61871</xdr:rowOff>
    </xdr:to>
    <xdr:sp macro="" textlink="">
      <xdr:nvSpPr>
        <xdr:cNvPr id="520" name="フローチャート: 判断 519"/>
        <xdr:cNvSpPr/>
      </xdr:nvSpPr>
      <xdr:spPr>
        <a:xfrm>
          <a:off x="15430500" y="664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78398</xdr:rowOff>
    </xdr:from>
    <xdr:ext cx="469744" cy="259045"/>
    <xdr:sp macro="" textlink="">
      <xdr:nvSpPr>
        <xdr:cNvPr id="521" name="テキスト ボックス 520"/>
        <xdr:cNvSpPr txBox="1"/>
      </xdr:nvSpPr>
      <xdr:spPr>
        <a:xfrm>
          <a:off x="15246428" y="642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128025</xdr:rowOff>
    </xdr:from>
    <xdr:to>
      <xdr:col>76</xdr:col>
      <xdr:colOff>165100</xdr:colOff>
      <xdr:row>39</xdr:row>
      <xdr:rowOff>58175</xdr:rowOff>
    </xdr:to>
    <xdr:sp macro="" textlink="">
      <xdr:nvSpPr>
        <xdr:cNvPr id="523" name="フローチャート: 判断 522"/>
        <xdr:cNvSpPr/>
      </xdr:nvSpPr>
      <xdr:spPr>
        <a:xfrm>
          <a:off x="14541500" y="664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74702</xdr:rowOff>
    </xdr:from>
    <xdr:ext cx="469744" cy="259045"/>
    <xdr:sp macro="" textlink="">
      <xdr:nvSpPr>
        <xdr:cNvPr id="524" name="テキスト ボックス 523"/>
        <xdr:cNvSpPr txBox="1"/>
      </xdr:nvSpPr>
      <xdr:spPr>
        <a:xfrm>
          <a:off x="14357428" y="641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128002</xdr:rowOff>
    </xdr:from>
    <xdr:to>
      <xdr:col>72</xdr:col>
      <xdr:colOff>38100</xdr:colOff>
      <xdr:row>39</xdr:row>
      <xdr:rowOff>58152</xdr:rowOff>
    </xdr:to>
    <xdr:sp macro="" textlink="">
      <xdr:nvSpPr>
        <xdr:cNvPr id="526" name="フローチャート: 判断 525"/>
        <xdr:cNvSpPr/>
      </xdr:nvSpPr>
      <xdr:spPr>
        <a:xfrm>
          <a:off x="13652500" y="66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74679</xdr:rowOff>
    </xdr:from>
    <xdr:ext cx="469744" cy="259045"/>
    <xdr:sp macro="" textlink="">
      <xdr:nvSpPr>
        <xdr:cNvPr id="527" name="テキスト ボックス 526"/>
        <xdr:cNvSpPr txBox="1"/>
      </xdr:nvSpPr>
      <xdr:spPr>
        <a:xfrm>
          <a:off x="13468428" y="641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130014</xdr:rowOff>
    </xdr:from>
    <xdr:to>
      <xdr:col>67</xdr:col>
      <xdr:colOff>101600</xdr:colOff>
      <xdr:row>39</xdr:row>
      <xdr:rowOff>60164</xdr:rowOff>
    </xdr:to>
    <xdr:sp macro="" textlink="">
      <xdr:nvSpPr>
        <xdr:cNvPr id="528" name="フローチャート: 判断 527"/>
        <xdr:cNvSpPr/>
      </xdr:nvSpPr>
      <xdr:spPr>
        <a:xfrm>
          <a:off x="12763500" y="66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76691</xdr:rowOff>
    </xdr:from>
    <xdr:ext cx="469744" cy="259045"/>
    <xdr:sp macro="" textlink="">
      <xdr:nvSpPr>
        <xdr:cNvPr id="529" name="テキスト ボックス 528"/>
        <xdr:cNvSpPr txBox="1"/>
      </xdr:nvSpPr>
      <xdr:spPr>
        <a:xfrm>
          <a:off x="12579428" y="64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104120</xdr:rowOff>
    </xdr:from>
    <xdr:ext cx="249299" cy="259045"/>
    <xdr:sp macro="" textlink="">
      <xdr:nvSpPr>
        <xdr:cNvPr id="536" name="災害復旧事業費該当値テキスト"/>
        <xdr:cNvSpPr txBox="1"/>
      </xdr:nvSpPr>
      <xdr:spPr>
        <a:xfrm>
          <a:off x="16370300" y="6619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4" name="直線コネクタ 60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5" name="テキスト ボックス 60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8" name="直線コネクタ 60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9" name="テキスト ボックス 60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126178</xdr:rowOff>
    </xdr:from>
    <xdr:to>
      <xdr:col>85</xdr:col>
      <xdr:colOff>126364</xdr:colOff>
      <xdr:row>78</xdr:row>
      <xdr:rowOff>18599</xdr:rowOff>
    </xdr:to>
    <xdr:cxnSp macro="">
      <xdr:nvCxnSpPr>
        <xdr:cNvPr id="613" name="直線コネクタ 612"/>
        <xdr:cNvCxnSpPr/>
      </xdr:nvCxnSpPr>
      <xdr:spPr>
        <a:xfrm flipV="1">
          <a:off x="16317595" y="12127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22426</xdr:rowOff>
    </xdr:from>
    <xdr:ext cx="469744" cy="259045"/>
    <xdr:sp macro="" textlink="">
      <xdr:nvSpPr>
        <xdr:cNvPr id="614" name="公債費最小値テキスト"/>
        <xdr:cNvSpPr txBox="1"/>
      </xdr:nvSpPr>
      <xdr:spPr>
        <a:xfrm>
          <a:off x="16370300" y="1339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18599</xdr:rowOff>
    </xdr:from>
    <xdr:to>
      <xdr:col>86</xdr:col>
      <xdr:colOff>25400</xdr:colOff>
      <xdr:row>78</xdr:row>
      <xdr:rowOff>18599</xdr:rowOff>
    </xdr:to>
    <xdr:cxnSp macro="">
      <xdr:nvCxnSpPr>
        <xdr:cNvPr id="615" name="直線コネクタ 614"/>
        <xdr:cNvCxnSpPr/>
      </xdr:nvCxnSpPr>
      <xdr:spPr>
        <a:xfrm>
          <a:off x="16230600" y="133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72855</xdr:rowOff>
    </xdr:from>
    <xdr:ext cx="599010" cy="259045"/>
    <xdr:sp macro="" textlink="">
      <xdr:nvSpPr>
        <xdr:cNvPr id="616" name="公債費最大値テキスト"/>
        <xdr:cNvSpPr txBox="1"/>
      </xdr:nvSpPr>
      <xdr:spPr>
        <a:xfrm>
          <a:off x="16370300" y="1190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126178</xdr:rowOff>
    </xdr:from>
    <xdr:to>
      <xdr:col>86</xdr:col>
      <xdr:colOff>25400</xdr:colOff>
      <xdr:row>70</xdr:row>
      <xdr:rowOff>126178</xdr:rowOff>
    </xdr:to>
    <xdr:cxnSp macro="">
      <xdr:nvCxnSpPr>
        <xdr:cNvPr id="617" name="直線コネクタ 616"/>
        <xdr:cNvCxnSpPr/>
      </xdr:nvCxnSpPr>
      <xdr:spPr>
        <a:xfrm>
          <a:off x="16230600" y="121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53043</xdr:rowOff>
    </xdr:from>
    <xdr:to>
      <xdr:col>85</xdr:col>
      <xdr:colOff>127000</xdr:colOff>
      <xdr:row>76</xdr:row>
      <xdr:rowOff>77857</xdr:rowOff>
    </xdr:to>
    <xdr:cxnSp macro="">
      <xdr:nvCxnSpPr>
        <xdr:cNvPr id="618" name="直線コネクタ 617"/>
        <xdr:cNvCxnSpPr/>
      </xdr:nvCxnSpPr>
      <xdr:spPr>
        <a:xfrm>
          <a:off x="15481300" y="13083243"/>
          <a:ext cx="838200" cy="2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71561</xdr:rowOff>
    </xdr:from>
    <xdr:ext cx="534377" cy="259045"/>
    <xdr:sp macro="" textlink="">
      <xdr:nvSpPr>
        <xdr:cNvPr id="619" name="公債費平均値テキスト"/>
        <xdr:cNvSpPr txBox="1"/>
      </xdr:nvSpPr>
      <xdr:spPr>
        <a:xfrm>
          <a:off x="16370300" y="12758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48684</xdr:rowOff>
    </xdr:from>
    <xdr:to>
      <xdr:col>85</xdr:col>
      <xdr:colOff>177800</xdr:colOff>
      <xdr:row>75</xdr:row>
      <xdr:rowOff>150284</xdr:rowOff>
    </xdr:to>
    <xdr:sp macro="" textlink="">
      <xdr:nvSpPr>
        <xdr:cNvPr id="620" name="フローチャート: 判断 619"/>
        <xdr:cNvSpPr/>
      </xdr:nvSpPr>
      <xdr:spPr>
        <a:xfrm>
          <a:off x="16268700" y="1290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47797</xdr:rowOff>
    </xdr:from>
    <xdr:to>
      <xdr:col>81</xdr:col>
      <xdr:colOff>50800</xdr:colOff>
      <xdr:row>76</xdr:row>
      <xdr:rowOff>53043</xdr:rowOff>
    </xdr:to>
    <xdr:cxnSp macro="">
      <xdr:nvCxnSpPr>
        <xdr:cNvPr id="621" name="直線コネクタ 620"/>
        <xdr:cNvCxnSpPr/>
      </xdr:nvCxnSpPr>
      <xdr:spPr>
        <a:xfrm>
          <a:off x="14592300" y="13077997"/>
          <a:ext cx="889000" cy="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59834</xdr:rowOff>
    </xdr:from>
    <xdr:to>
      <xdr:col>81</xdr:col>
      <xdr:colOff>101600</xdr:colOff>
      <xdr:row>75</xdr:row>
      <xdr:rowOff>161434</xdr:rowOff>
    </xdr:to>
    <xdr:sp macro="" textlink="">
      <xdr:nvSpPr>
        <xdr:cNvPr id="622" name="フローチャート: 判断 621"/>
        <xdr:cNvSpPr/>
      </xdr:nvSpPr>
      <xdr:spPr>
        <a:xfrm>
          <a:off x="15430500" y="129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6511</xdr:rowOff>
    </xdr:from>
    <xdr:ext cx="534377" cy="259045"/>
    <xdr:sp macro="" textlink="">
      <xdr:nvSpPr>
        <xdr:cNvPr id="623" name="テキスト ボックス 622"/>
        <xdr:cNvSpPr txBox="1"/>
      </xdr:nvSpPr>
      <xdr:spPr>
        <a:xfrm>
          <a:off x="15214111" y="1269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13874</xdr:rowOff>
    </xdr:from>
    <xdr:to>
      <xdr:col>76</xdr:col>
      <xdr:colOff>114300</xdr:colOff>
      <xdr:row>76</xdr:row>
      <xdr:rowOff>47797</xdr:rowOff>
    </xdr:to>
    <xdr:cxnSp macro="">
      <xdr:nvCxnSpPr>
        <xdr:cNvPr id="624" name="直線コネクタ 623"/>
        <xdr:cNvCxnSpPr/>
      </xdr:nvCxnSpPr>
      <xdr:spPr>
        <a:xfrm>
          <a:off x="13703300" y="13044074"/>
          <a:ext cx="889000" cy="3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95221</xdr:rowOff>
    </xdr:from>
    <xdr:to>
      <xdr:col>76</xdr:col>
      <xdr:colOff>165100</xdr:colOff>
      <xdr:row>76</xdr:row>
      <xdr:rowOff>25371</xdr:rowOff>
    </xdr:to>
    <xdr:sp macro="" textlink="">
      <xdr:nvSpPr>
        <xdr:cNvPr id="625" name="フローチャート: 判断 624"/>
        <xdr:cNvSpPr/>
      </xdr:nvSpPr>
      <xdr:spPr>
        <a:xfrm>
          <a:off x="14541500" y="1295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41898</xdr:rowOff>
    </xdr:from>
    <xdr:ext cx="534377" cy="259045"/>
    <xdr:sp macro="" textlink="">
      <xdr:nvSpPr>
        <xdr:cNvPr id="626" name="テキスト ボックス 625"/>
        <xdr:cNvSpPr txBox="1"/>
      </xdr:nvSpPr>
      <xdr:spPr>
        <a:xfrm>
          <a:off x="14325111" y="1272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13874</xdr:rowOff>
    </xdr:from>
    <xdr:to>
      <xdr:col>71</xdr:col>
      <xdr:colOff>177800</xdr:colOff>
      <xdr:row>76</xdr:row>
      <xdr:rowOff>29052</xdr:rowOff>
    </xdr:to>
    <xdr:cxnSp macro="">
      <xdr:nvCxnSpPr>
        <xdr:cNvPr id="627" name="直線コネクタ 626"/>
        <xdr:cNvCxnSpPr/>
      </xdr:nvCxnSpPr>
      <xdr:spPr>
        <a:xfrm flipV="1">
          <a:off x="12814300" y="13044074"/>
          <a:ext cx="889000" cy="1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88597</xdr:rowOff>
    </xdr:from>
    <xdr:to>
      <xdr:col>72</xdr:col>
      <xdr:colOff>38100</xdr:colOff>
      <xdr:row>76</xdr:row>
      <xdr:rowOff>18746</xdr:rowOff>
    </xdr:to>
    <xdr:sp macro="" textlink="">
      <xdr:nvSpPr>
        <xdr:cNvPr id="628" name="フローチャート: 判断 627"/>
        <xdr:cNvSpPr/>
      </xdr:nvSpPr>
      <xdr:spPr>
        <a:xfrm>
          <a:off x="13652500" y="129473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35274</xdr:rowOff>
    </xdr:from>
    <xdr:ext cx="534377" cy="259045"/>
    <xdr:sp macro="" textlink="">
      <xdr:nvSpPr>
        <xdr:cNvPr id="629" name="テキスト ボックス 628"/>
        <xdr:cNvSpPr txBox="1"/>
      </xdr:nvSpPr>
      <xdr:spPr>
        <a:xfrm>
          <a:off x="13436111" y="127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94455</xdr:rowOff>
    </xdr:from>
    <xdr:to>
      <xdr:col>67</xdr:col>
      <xdr:colOff>101600</xdr:colOff>
      <xdr:row>76</xdr:row>
      <xdr:rowOff>24605</xdr:rowOff>
    </xdr:to>
    <xdr:sp macro="" textlink="">
      <xdr:nvSpPr>
        <xdr:cNvPr id="630" name="フローチャート: 判断 629"/>
        <xdr:cNvSpPr/>
      </xdr:nvSpPr>
      <xdr:spPr>
        <a:xfrm>
          <a:off x="127635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41132</xdr:rowOff>
    </xdr:from>
    <xdr:ext cx="534377" cy="259045"/>
    <xdr:sp macro="" textlink="">
      <xdr:nvSpPr>
        <xdr:cNvPr id="631" name="テキスト ボックス 630"/>
        <xdr:cNvSpPr txBox="1"/>
      </xdr:nvSpPr>
      <xdr:spPr>
        <a:xfrm>
          <a:off x="12547111" y="1272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27057</xdr:rowOff>
    </xdr:from>
    <xdr:to>
      <xdr:col>85</xdr:col>
      <xdr:colOff>177800</xdr:colOff>
      <xdr:row>76</xdr:row>
      <xdr:rowOff>128657</xdr:rowOff>
    </xdr:to>
    <xdr:sp macro="" textlink="">
      <xdr:nvSpPr>
        <xdr:cNvPr id="637" name="楕円 636"/>
        <xdr:cNvSpPr/>
      </xdr:nvSpPr>
      <xdr:spPr>
        <a:xfrm>
          <a:off x="16268700" y="1305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5484</xdr:rowOff>
    </xdr:from>
    <xdr:ext cx="534377" cy="259045"/>
    <xdr:sp macro="" textlink="">
      <xdr:nvSpPr>
        <xdr:cNvPr id="638" name="公債費該当値テキスト"/>
        <xdr:cNvSpPr txBox="1"/>
      </xdr:nvSpPr>
      <xdr:spPr>
        <a:xfrm>
          <a:off x="16370300" y="1303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2243</xdr:rowOff>
    </xdr:from>
    <xdr:to>
      <xdr:col>81</xdr:col>
      <xdr:colOff>101600</xdr:colOff>
      <xdr:row>76</xdr:row>
      <xdr:rowOff>103843</xdr:rowOff>
    </xdr:to>
    <xdr:sp macro="" textlink="">
      <xdr:nvSpPr>
        <xdr:cNvPr id="639" name="楕円 638"/>
        <xdr:cNvSpPr/>
      </xdr:nvSpPr>
      <xdr:spPr>
        <a:xfrm>
          <a:off x="15430500" y="1303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94970</xdr:rowOff>
    </xdr:from>
    <xdr:ext cx="534377" cy="259045"/>
    <xdr:sp macro="" textlink="">
      <xdr:nvSpPr>
        <xdr:cNvPr id="640" name="テキスト ボックス 639"/>
        <xdr:cNvSpPr txBox="1"/>
      </xdr:nvSpPr>
      <xdr:spPr>
        <a:xfrm>
          <a:off x="15214111" y="1312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168447</xdr:rowOff>
    </xdr:from>
    <xdr:to>
      <xdr:col>76</xdr:col>
      <xdr:colOff>165100</xdr:colOff>
      <xdr:row>76</xdr:row>
      <xdr:rowOff>98597</xdr:rowOff>
    </xdr:to>
    <xdr:sp macro="" textlink="">
      <xdr:nvSpPr>
        <xdr:cNvPr id="641" name="楕円 640"/>
        <xdr:cNvSpPr/>
      </xdr:nvSpPr>
      <xdr:spPr>
        <a:xfrm>
          <a:off x="14541500" y="1302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89724</xdr:rowOff>
    </xdr:from>
    <xdr:ext cx="534377" cy="259045"/>
    <xdr:sp macro="" textlink="">
      <xdr:nvSpPr>
        <xdr:cNvPr id="642" name="テキスト ボックス 641"/>
        <xdr:cNvSpPr txBox="1"/>
      </xdr:nvSpPr>
      <xdr:spPr>
        <a:xfrm>
          <a:off x="14325111" y="1311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134523</xdr:rowOff>
    </xdr:from>
    <xdr:to>
      <xdr:col>72</xdr:col>
      <xdr:colOff>38100</xdr:colOff>
      <xdr:row>76</xdr:row>
      <xdr:rowOff>64672</xdr:rowOff>
    </xdr:to>
    <xdr:sp macro="" textlink="">
      <xdr:nvSpPr>
        <xdr:cNvPr id="643" name="楕円 642"/>
        <xdr:cNvSpPr/>
      </xdr:nvSpPr>
      <xdr:spPr>
        <a:xfrm>
          <a:off x="13652500" y="129932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55801</xdr:rowOff>
    </xdr:from>
    <xdr:ext cx="534377" cy="259045"/>
    <xdr:sp macro="" textlink="">
      <xdr:nvSpPr>
        <xdr:cNvPr id="644" name="テキスト ボックス 643"/>
        <xdr:cNvSpPr txBox="1"/>
      </xdr:nvSpPr>
      <xdr:spPr>
        <a:xfrm>
          <a:off x="13436111" y="1308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149702</xdr:rowOff>
    </xdr:from>
    <xdr:to>
      <xdr:col>67</xdr:col>
      <xdr:colOff>101600</xdr:colOff>
      <xdr:row>76</xdr:row>
      <xdr:rowOff>79852</xdr:rowOff>
    </xdr:to>
    <xdr:sp macro="" textlink="">
      <xdr:nvSpPr>
        <xdr:cNvPr id="645" name="楕円 644"/>
        <xdr:cNvSpPr/>
      </xdr:nvSpPr>
      <xdr:spPr>
        <a:xfrm>
          <a:off x="12763500" y="1300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70979</xdr:rowOff>
    </xdr:from>
    <xdr:ext cx="534377" cy="259045"/>
    <xdr:sp macro="" textlink="">
      <xdr:nvSpPr>
        <xdr:cNvPr id="646" name="テキスト ボックス 645"/>
        <xdr:cNvSpPr txBox="1"/>
      </xdr:nvSpPr>
      <xdr:spPr>
        <a:xfrm>
          <a:off x="12547111" y="1310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21220</xdr:rowOff>
    </xdr:from>
    <xdr:to>
      <xdr:col>85</xdr:col>
      <xdr:colOff>126364</xdr:colOff>
      <xdr:row>99</xdr:row>
      <xdr:rowOff>96876</xdr:rowOff>
    </xdr:to>
    <xdr:cxnSp macro="">
      <xdr:nvCxnSpPr>
        <xdr:cNvPr id="672" name="直線コネクタ 671"/>
        <xdr:cNvCxnSpPr/>
      </xdr:nvCxnSpPr>
      <xdr:spPr>
        <a:xfrm flipV="1">
          <a:off x="16317595" y="15451720"/>
          <a:ext cx="1269" cy="1618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100703</xdr:rowOff>
    </xdr:from>
    <xdr:ext cx="378565" cy="259045"/>
    <xdr:sp macro="" textlink="">
      <xdr:nvSpPr>
        <xdr:cNvPr id="673" name="積立金最小値テキスト"/>
        <xdr:cNvSpPr txBox="1"/>
      </xdr:nvSpPr>
      <xdr:spPr>
        <a:xfrm>
          <a:off x="16370300" y="1707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96876</xdr:rowOff>
    </xdr:from>
    <xdr:to>
      <xdr:col>86</xdr:col>
      <xdr:colOff>25400</xdr:colOff>
      <xdr:row>99</xdr:row>
      <xdr:rowOff>96876</xdr:rowOff>
    </xdr:to>
    <xdr:cxnSp macro="">
      <xdr:nvCxnSpPr>
        <xdr:cNvPr id="674" name="直線コネクタ 673"/>
        <xdr:cNvCxnSpPr/>
      </xdr:nvCxnSpPr>
      <xdr:spPr>
        <a:xfrm>
          <a:off x="16230600" y="1707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139347</xdr:rowOff>
    </xdr:from>
    <xdr:ext cx="599010" cy="259045"/>
    <xdr:sp macro="" textlink="">
      <xdr:nvSpPr>
        <xdr:cNvPr id="675" name="積立金最大値テキスト"/>
        <xdr:cNvSpPr txBox="1"/>
      </xdr:nvSpPr>
      <xdr:spPr>
        <a:xfrm>
          <a:off x="16370300" y="1522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21220</xdr:rowOff>
    </xdr:from>
    <xdr:to>
      <xdr:col>86</xdr:col>
      <xdr:colOff>25400</xdr:colOff>
      <xdr:row>90</xdr:row>
      <xdr:rowOff>21220</xdr:rowOff>
    </xdr:to>
    <xdr:cxnSp macro="">
      <xdr:nvCxnSpPr>
        <xdr:cNvPr id="676" name="直線コネクタ 675"/>
        <xdr:cNvCxnSpPr/>
      </xdr:nvCxnSpPr>
      <xdr:spPr>
        <a:xfrm>
          <a:off x="16230600" y="1545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48574</xdr:rowOff>
    </xdr:from>
    <xdr:to>
      <xdr:col>85</xdr:col>
      <xdr:colOff>127000</xdr:colOff>
      <xdr:row>99</xdr:row>
      <xdr:rowOff>75369</xdr:rowOff>
    </xdr:to>
    <xdr:cxnSp macro="">
      <xdr:nvCxnSpPr>
        <xdr:cNvPr id="677" name="直線コネクタ 676"/>
        <xdr:cNvCxnSpPr/>
      </xdr:nvCxnSpPr>
      <xdr:spPr>
        <a:xfrm flipV="1">
          <a:off x="15481300" y="17022124"/>
          <a:ext cx="838200" cy="2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92395</xdr:rowOff>
    </xdr:from>
    <xdr:ext cx="534377" cy="259045"/>
    <xdr:sp macro="" textlink="">
      <xdr:nvSpPr>
        <xdr:cNvPr id="678" name="積立金平均値テキスト"/>
        <xdr:cNvSpPr txBox="1"/>
      </xdr:nvSpPr>
      <xdr:spPr>
        <a:xfrm>
          <a:off x="16370300" y="16723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69518</xdr:rowOff>
    </xdr:from>
    <xdr:to>
      <xdr:col>85</xdr:col>
      <xdr:colOff>177800</xdr:colOff>
      <xdr:row>98</xdr:row>
      <xdr:rowOff>171118</xdr:rowOff>
    </xdr:to>
    <xdr:sp macro="" textlink="">
      <xdr:nvSpPr>
        <xdr:cNvPr id="679" name="フローチャート: 判断 678"/>
        <xdr:cNvSpPr/>
      </xdr:nvSpPr>
      <xdr:spPr>
        <a:xfrm>
          <a:off x="16268700" y="168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75369</xdr:rowOff>
    </xdr:from>
    <xdr:to>
      <xdr:col>81</xdr:col>
      <xdr:colOff>50800</xdr:colOff>
      <xdr:row>99</xdr:row>
      <xdr:rowOff>79339</xdr:rowOff>
    </xdr:to>
    <xdr:cxnSp macro="">
      <xdr:nvCxnSpPr>
        <xdr:cNvPr id="680" name="直線コネクタ 679"/>
        <xdr:cNvCxnSpPr/>
      </xdr:nvCxnSpPr>
      <xdr:spPr>
        <a:xfrm flipV="1">
          <a:off x="14592300" y="17048919"/>
          <a:ext cx="889000" cy="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119393</xdr:rowOff>
    </xdr:from>
    <xdr:to>
      <xdr:col>81</xdr:col>
      <xdr:colOff>101600</xdr:colOff>
      <xdr:row>99</xdr:row>
      <xdr:rowOff>49543</xdr:rowOff>
    </xdr:to>
    <xdr:sp macro="" textlink="">
      <xdr:nvSpPr>
        <xdr:cNvPr id="681" name="フローチャート: 判断 680"/>
        <xdr:cNvSpPr/>
      </xdr:nvSpPr>
      <xdr:spPr>
        <a:xfrm>
          <a:off x="15430500" y="1692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66070</xdr:rowOff>
    </xdr:from>
    <xdr:ext cx="534377" cy="259045"/>
    <xdr:sp macro="" textlink="">
      <xdr:nvSpPr>
        <xdr:cNvPr id="682" name="テキスト ボックス 681"/>
        <xdr:cNvSpPr txBox="1"/>
      </xdr:nvSpPr>
      <xdr:spPr>
        <a:xfrm>
          <a:off x="15214111" y="1669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52139</xdr:rowOff>
    </xdr:from>
    <xdr:to>
      <xdr:col>76</xdr:col>
      <xdr:colOff>114300</xdr:colOff>
      <xdr:row>99</xdr:row>
      <xdr:rowOff>79339</xdr:rowOff>
    </xdr:to>
    <xdr:cxnSp macro="">
      <xdr:nvCxnSpPr>
        <xdr:cNvPr id="683" name="直線コネクタ 682"/>
        <xdr:cNvCxnSpPr/>
      </xdr:nvCxnSpPr>
      <xdr:spPr>
        <a:xfrm>
          <a:off x="13703300" y="17025689"/>
          <a:ext cx="889000" cy="2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114795</xdr:rowOff>
    </xdr:from>
    <xdr:to>
      <xdr:col>76</xdr:col>
      <xdr:colOff>165100</xdr:colOff>
      <xdr:row>99</xdr:row>
      <xdr:rowOff>44945</xdr:rowOff>
    </xdr:to>
    <xdr:sp macro="" textlink="">
      <xdr:nvSpPr>
        <xdr:cNvPr id="684" name="フローチャート: 判断 683"/>
        <xdr:cNvSpPr/>
      </xdr:nvSpPr>
      <xdr:spPr>
        <a:xfrm>
          <a:off x="14541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61472</xdr:rowOff>
    </xdr:from>
    <xdr:ext cx="534377" cy="259045"/>
    <xdr:sp macro="" textlink="">
      <xdr:nvSpPr>
        <xdr:cNvPr id="685" name="テキスト ボックス 684"/>
        <xdr:cNvSpPr txBox="1"/>
      </xdr:nvSpPr>
      <xdr:spPr>
        <a:xfrm>
          <a:off x="14325111" y="166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27732</xdr:rowOff>
    </xdr:from>
    <xdr:to>
      <xdr:col>71</xdr:col>
      <xdr:colOff>177800</xdr:colOff>
      <xdr:row>99</xdr:row>
      <xdr:rowOff>52139</xdr:rowOff>
    </xdr:to>
    <xdr:cxnSp macro="">
      <xdr:nvCxnSpPr>
        <xdr:cNvPr id="686" name="直線コネクタ 685"/>
        <xdr:cNvCxnSpPr/>
      </xdr:nvCxnSpPr>
      <xdr:spPr>
        <a:xfrm>
          <a:off x="12814300" y="17001282"/>
          <a:ext cx="889000" cy="2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117791</xdr:rowOff>
    </xdr:from>
    <xdr:to>
      <xdr:col>72</xdr:col>
      <xdr:colOff>38100</xdr:colOff>
      <xdr:row>99</xdr:row>
      <xdr:rowOff>47941</xdr:rowOff>
    </xdr:to>
    <xdr:sp macro="" textlink="">
      <xdr:nvSpPr>
        <xdr:cNvPr id="687" name="フローチャート: 判断 686"/>
        <xdr:cNvSpPr/>
      </xdr:nvSpPr>
      <xdr:spPr>
        <a:xfrm>
          <a:off x="13652500" y="1691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64468</xdr:rowOff>
    </xdr:from>
    <xdr:ext cx="534377" cy="259045"/>
    <xdr:sp macro="" textlink="">
      <xdr:nvSpPr>
        <xdr:cNvPr id="688" name="テキスト ボックス 687"/>
        <xdr:cNvSpPr txBox="1"/>
      </xdr:nvSpPr>
      <xdr:spPr>
        <a:xfrm>
          <a:off x="13436111" y="1669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108471</xdr:rowOff>
    </xdr:from>
    <xdr:to>
      <xdr:col>67</xdr:col>
      <xdr:colOff>101600</xdr:colOff>
      <xdr:row>99</xdr:row>
      <xdr:rowOff>38621</xdr:rowOff>
    </xdr:to>
    <xdr:sp macro="" textlink="">
      <xdr:nvSpPr>
        <xdr:cNvPr id="689" name="フローチャート: 判断 688"/>
        <xdr:cNvSpPr/>
      </xdr:nvSpPr>
      <xdr:spPr>
        <a:xfrm>
          <a:off x="12763500" y="1691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55148</xdr:rowOff>
    </xdr:from>
    <xdr:ext cx="534377" cy="259045"/>
    <xdr:sp macro="" textlink="">
      <xdr:nvSpPr>
        <xdr:cNvPr id="690" name="テキスト ボックス 689"/>
        <xdr:cNvSpPr txBox="1"/>
      </xdr:nvSpPr>
      <xdr:spPr>
        <a:xfrm>
          <a:off x="12547111" y="1668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169224</xdr:rowOff>
    </xdr:from>
    <xdr:to>
      <xdr:col>85</xdr:col>
      <xdr:colOff>177800</xdr:colOff>
      <xdr:row>99</xdr:row>
      <xdr:rowOff>99374</xdr:rowOff>
    </xdr:to>
    <xdr:sp macro="" textlink="">
      <xdr:nvSpPr>
        <xdr:cNvPr id="696" name="楕円 695"/>
        <xdr:cNvSpPr/>
      </xdr:nvSpPr>
      <xdr:spPr>
        <a:xfrm>
          <a:off x="16268700" y="1697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84151</xdr:rowOff>
    </xdr:from>
    <xdr:ext cx="534377" cy="259045"/>
    <xdr:sp macro="" textlink="">
      <xdr:nvSpPr>
        <xdr:cNvPr id="697" name="積立金該当値テキスト"/>
        <xdr:cNvSpPr txBox="1"/>
      </xdr:nvSpPr>
      <xdr:spPr>
        <a:xfrm>
          <a:off x="16370300" y="1688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24569</xdr:rowOff>
    </xdr:from>
    <xdr:to>
      <xdr:col>81</xdr:col>
      <xdr:colOff>101600</xdr:colOff>
      <xdr:row>99</xdr:row>
      <xdr:rowOff>126169</xdr:rowOff>
    </xdr:to>
    <xdr:sp macro="" textlink="">
      <xdr:nvSpPr>
        <xdr:cNvPr id="698" name="楕円 697"/>
        <xdr:cNvSpPr/>
      </xdr:nvSpPr>
      <xdr:spPr>
        <a:xfrm>
          <a:off x="15430500" y="1699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117296</xdr:rowOff>
    </xdr:from>
    <xdr:ext cx="469744" cy="259045"/>
    <xdr:sp macro="" textlink="">
      <xdr:nvSpPr>
        <xdr:cNvPr id="699" name="テキスト ボックス 698"/>
        <xdr:cNvSpPr txBox="1"/>
      </xdr:nvSpPr>
      <xdr:spPr>
        <a:xfrm>
          <a:off x="15246428" y="1709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28539</xdr:rowOff>
    </xdr:from>
    <xdr:to>
      <xdr:col>76</xdr:col>
      <xdr:colOff>165100</xdr:colOff>
      <xdr:row>99</xdr:row>
      <xdr:rowOff>130139</xdr:rowOff>
    </xdr:to>
    <xdr:sp macro="" textlink="">
      <xdr:nvSpPr>
        <xdr:cNvPr id="700" name="楕円 699"/>
        <xdr:cNvSpPr/>
      </xdr:nvSpPr>
      <xdr:spPr>
        <a:xfrm>
          <a:off x="14541500" y="1700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121266</xdr:rowOff>
    </xdr:from>
    <xdr:ext cx="469744" cy="259045"/>
    <xdr:sp macro="" textlink="">
      <xdr:nvSpPr>
        <xdr:cNvPr id="701" name="テキスト ボックス 700"/>
        <xdr:cNvSpPr txBox="1"/>
      </xdr:nvSpPr>
      <xdr:spPr>
        <a:xfrm>
          <a:off x="14357428" y="1709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1339</xdr:rowOff>
    </xdr:from>
    <xdr:to>
      <xdr:col>72</xdr:col>
      <xdr:colOff>38100</xdr:colOff>
      <xdr:row>99</xdr:row>
      <xdr:rowOff>102939</xdr:rowOff>
    </xdr:to>
    <xdr:sp macro="" textlink="">
      <xdr:nvSpPr>
        <xdr:cNvPr id="702" name="楕円 701"/>
        <xdr:cNvSpPr/>
      </xdr:nvSpPr>
      <xdr:spPr>
        <a:xfrm>
          <a:off x="13652500" y="1697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94066</xdr:rowOff>
    </xdr:from>
    <xdr:ext cx="534377" cy="259045"/>
    <xdr:sp macro="" textlink="">
      <xdr:nvSpPr>
        <xdr:cNvPr id="703" name="テキスト ボックス 702"/>
        <xdr:cNvSpPr txBox="1"/>
      </xdr:nvSpPr>
      <xdr:spPr>
        <a:xfrm>
          <a:off x="13436111" y="1706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148382</xdr:rowOff>
    </xdr:from>
    <xdr:to>
      <xdr:col>67</xdr:col>
      <xdr:colOff>101600</xdr:colOff>
      <xdr:row>99</xdr:row>
      <xdr:rowOff>78532</xdr:rowOff>
    </xdr:to>
    <xdr:sp macro="" textlink="">
      <xdr:nvSpPr>
        <xdr:cNvPr id="704" name="楕円 703"/>
        <xdr:cNvSpPr/>
      </xdr:nvSpPr>
      <xdr:spPr>
        <a:xfrm>
          <a:off x="12763500" y="1695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69659</xdr:rowOff>
    </xdr:from>
    <xdr:ext cx="534377" cy="259045"/>
    <xdr:sp macro="" textlink="">
      <xdr:nvSpPr>
        <xdr:cNvPr id="705" name="テキスト ボックス 704"/>
        <xdr:cNvSpPr txBox="1"/>
      </xdr:nvSpPr>
      <xdr:spPr>
        <a:xfrm>
          <a:off x="12547111" y="1704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143488</xdr:rowOff>
    </xdr:from>
    <xdr:to>
      <xdr:col>116</xdr:col>
      <xdr:colOff>62864</xdr:colOff>
      <xdr:row>39</xdr:row>
      <xdr:rowOff>98878</xdr:rowOff>
    </xdr:to>
    <xdr:cxnSp macro="">
      <xdr:nvCxnSpPr>
        <xdr:cNvPr id="731" name="直線コネクタ 730"/>
        <xdr:cNvCxnSpPr/>
      </xdr:nvCxnSpPr>
      <xdr:spPr>
        <a:xfrm flipV="1">
          <a:off x="22159595" y="5286988"/>
          <a:ext cx="1269" cy="1498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90165</xdr:rowOff>
    </xdr:from>
    <xdr:ext cx="534377" cy="259045"/>
    <xdr:sp macro="" textlink="">
      <xdr:nvSpPr>
        <xdr:cNvPr id="734" name="投資及び出資金最大値テキスト"/>
        <xdr:cNvSpPr txBox="1"/>
      </xdr:nvSpPr>
      <xdr:spPr>
        <a:xfrm>
          <a:off x="22212300" y="50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143488</xdr:rowOff>
    </xdr:from>
    <xdr:to>
      <xdr:col>116</xdr:col>
      <xdr:colOff>152400</xdr:colOff>
      <xdr:row>30</xdr:row>
      <xdr:rowOff>143488</xdr:rowOff>
    </xdr:to>
    <xdr:cxnSp macro="">
      <xdr:nvCxnSpPr>
        <xdr:cNvPr id="735" name="直線コネクタ 734"/>
        <xdr:cNvCxnSpPr/>
      </xdr:nvCxnSpPr>
      <xdr:spPr>
        <a:xfrm>
          <a:off x="22072600" y="528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150704</xdr:rowOff>
    </xdr:from>
    <xdr:ext cx="469744" cy="259045"/>
    <xdr:sp macro="" textlink="">
      <xdr:nvSpPr>
        <xdr:cNvPr id="737" name="投資及び出資金平均値テキスト"/>
        <xdr:cNvSpPr txBox="1"/>
      </xdr:nvSpPr>
      <xdr:spPr>
        <a:xfrm>
          <a:off x="22212300" y="6494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127827</xdr:rowOff>
    </xdr:from>
    <xdr:to>
      <xdr:col>116</xdr:col>
      <xdr:colOff>114300</xdr:colOff>
      <xdr:row>39</xdr:row>
      <xdr:rowOff>57977</xdr:rowOff>
    </xdr:to>
    <xdr:sp macro="" textlink="">
      <xdr:nvSpPr>
        <xdr:cNvPr id="738" name="フローチャート: 判断 737"/>
        <xdr:cNvSpPr/>
      </xdr:nvSpPr>
      <xdr:spPr>
        <a:xfrm>
          <a:off x="221107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145038</xdr:rowOff>
    </xdr:from>
    <xdr:to>
      <xdr:col>112</xdr:col>
      <xdr:colOff>38100</xdr:colOff>
      <xdr:row>39</xdr:row>
      <xdr:rowOff>75188</xdr:rowOff>
    </xdr:to>
    <xdr:sp macro="" textlink="">
      <xdr:nvSpPr>
        <xdr:cNvPr id="740" name="フローチャート: 判断 739"/>
        <xdr:cNvSpPr/>
      </xdr:nvSpPr>
      <xdr:spPr>
        <a:xfrm>
          <a:off x="21272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91715</xdr:rowOff>
    </xdr:from>
    <xdr:ext cx="469744" cy="259045"/>
    <xdr:sp macro="" textlink="">
      <xdr:nvSpPr>
        <xdr:cNvPr id="741" name="テキスト ボックス 740"/>
        <xdr:cNvSpPr txBox="1"/>
      </xdr:nvSpPr>
      <xdr:spPr>
        <a:xfrm>
          <a:off x="21088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147095</xdr:rowOff>
    </xdr:from>
    <xdr:to>
      <xdr:col>107</xdr:col>
      <xdr:colOff>101600</xdr:colOff>
      <xdr:row>39</xdr:row>
      <xdr:rowOff>77245</xdr:rowOff>
    </xdr:to>
    <xdr:sp macro="" textlink="">
      <xdr:nvSpPr>
        <xdr:cNvPr id="743" name="フローチャート: 判断 742"/>
        <xdr:cNvSpPr/>
      </xdr:nvSpPr>
      <xdr:spPr>
        <a:xfrm>
          <a:off x="20383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93772</xdr:rowOff>
    </xdr:from>
    <xdr:ext cx="469744" cy="259045"/>
    <xdr:sp macro="" textlink="">
      <xdr:nvSpPr>
        <xdr:cNvPr id="744" name="テキスト ボックス 743"/>
        <xdr:cNvSpPr txBox="1"/>
      </xdr:nvSpPr>
      <xdr:spPr>
        <a:xfrm>
          <a:off x="20199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143470</xdr:rowOff>
    </xdr:from>
    <xdr:to>
      <xdr:col>102</xdr:col>
      <xdr:colOff>165100</xdr:colOff>
      <xdr:row>39</xdr:row>
      <xdr:rowOff>73620</xdr:rowOff>
    </xdr:to>
    <xdr:sp macro="" textlink="">
      <xdr:nvSpPr>
        <xdr:cNvPr id="746" name="フローチャート: 判断 745"/>
        <xdr:cNvSpPr/>
      </xdr:nvSpPr>
      <xdr:spPr>
        <a:xfrm>
          <a:off x="19494500" y="66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90147</xdr:rowOff>
    </xdr:from>
    <xdr:ext cx="469744" cy="259045"/>
    <xdr:sp macro="" textlink="">
      <xdr:nvSpPr>
        <xdr:cNvPr id="747" name="テキスト ボックス 746"/>
        <xdr:cNvSpPr txBox="1"/>
      </xdr:nvSpPr>
      <xdr:spPr>
        <a:xfrm>
          <a:off x="19310428" y="64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140629</xdr:rowOff>
    </xdr:from>
    <xdr:to>
      <xdr:col>98</xdr:col>
      <xdr:colOff>38100</xdr:colOff>
      <xdr:row>39</xdr:row>
      <xdr:rowOff>70779</xdr:rowOff>
    </xdr:to>
    <xdr:sp macro="" textlink="">
      <xdr:nvSpPr>
        <xdr:cNvPr id="748" name="フローチャート: 判断 747"/>
        <xdr:cNvSpPr/>
      </xdr:nvSpPr>
      <xdr:spPr>
        <a:xfrm>
          <a:off x="18605500" y="66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87306</xdr:rowOff>
    </xdr:from>
    <xdr:ext cx="469744" cy="259045"/>
    <xdr:sp macro="" textlink="">
      <xdr:nvSpPr>
        <xdr:cNvPr id="749" name="テキスト ボックス 748"/>
        <xdr:cNvSpPr txBox="1"/>
      </xdr:nvSpPr>
      <xdr:spPr>
        <a:xfrm>
          <a:off x="18421428" y="643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4" name="テキスト ボックス 78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134328</xdr:rowOff>
    </xdr:from>
    <xdr:to>
      <xdr:col>116</xdr:col>
      <xdr:colOff>62864</xdr:colOff>
      <xdr:row>59</xdr:row>
      <xdr:rowOff>44450</xdr:rowOff>
    </xdr:to>
    <xdr:cxnSp macro="">
      <xdr:nvCxnSpPr>
        <xdr:cNvPr id="788" name="直線コネクタ 787"/>
        <xdr:cNvCxnSpPr/>
      </xdr:nvCxnSpPr>
      <xdr:spPr>
        <a:xfrm flipV="1">
          <a:off x="22159595" y="8706828"/>
          <a:ext cx="1269" cy="145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58221</xdr:rowOff>
    </xdr:from>
    <xdr:ext cx="249299" cy="259045"/>
    <xdr:sp macro="" textlink="">
      <xdr:nvSpPr>
        <xdr:cNvPr id="789" name="貸付金最小値テキスト"/>
        <xdr:cNvSpPr txBox="1"/>
      </xdr:nvSpPr>
      <xdr:spPr>
        <a:xfrm>
          <a:off x="22212300" y="10173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81005</xdr:rowOff>
    </xdr:from>
    <xdr:ext cx="599010" cy="259045"/>
    <xdr:sp macro="" textlink="">
      <xdr:nvSpPr>
        <xdr:cNvPr id="791" name="貸付金最大値テキスト"/>
        <xdr:cNvSpPr txBox="1"/>
      </xdr:nvSpPr>
      <xdr:spPr>
        <a:xfrm>
          <a:off x="22212300" y="848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134328</xdr:rowOff>
    </xdr:from>
    <xdr:to>
      <xdr:col>116</xdr:col>
      <xdr:colOff>152400</xdr:colOff>
      <xdr:row>50</xdr:row>
      <xdr:rowOff>134328</xdr:rowOff>
    </xdr:to>
    <xdr:cxnSp macro="">
      <xdr:nvCxnSpPr>
        <xdr:cNvPr id="792" name="直線コネクタ 791"/>
        <xdr:cNvCxnSpPr/>
      </xdr:nvCxnSpPr>
      <xdr:spPr>
        <a:xfrm>
          <a:off x="22072600" y="8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147121</xdr:rowOff>
    </xdr:from>
    <xdr:ext cx="469744" cy="259045"/>
    <xdr:sp macro="" textlink="">
      <xdr:nvSpPr>
        <xdr:cNvPr id="794" name="貸付金平均値テキスト"/>
        <xdr:cNvSpPr txBox="1"/>
      </xdr:nvSpPr>
      <xdr:spPr>
        <a:xfrm>
          <a:off x="22212300" y="9919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124244</xdr:rowOff>
    </xdr:from>
    <xdr:to>
      <xdr:col>116</xdr:col>
      <xdr:colOff>114300</xdr:colOff>
      <xdr:row>59</xdr:row>
      <xdr:rowOff>54394</xdr:rowOff>
    </xdr:to>
    <xdr:sp macro="" textlink="">
      <xdr:nvSpPr>
        <xdr:cNvPr id="795" name="フローチャート: 判断 794"/>
        <xdr:cNvSpPr/>
      </xdr:nvSpPr>
      <xdr:spPr>
        <a:xfrm>
          <a:off x="22110700" y="1006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130772</xdr:rowOff>
    </xdr:from>
    <xdr:to>
      <xdr:col>112</xdr:col>
      <xdr:colOff>38100</xdr:colOff>
      <xdr:row>59</xdr:row>
      <xdr:rowOff>60922</xdr:rowOff>
    </xdr:to>
    <xdr:sp macro="" textlink="">
      <xdr:nvSpPr>
        <xdr:cNvPr id="797" name="フローチャート: 判断 796"/>
        <xdr:cNvSpPr/>
      </xdr:nvSpPr>
      <xdr:spPr>
        <a:xfrm>
          <a:off x="21272500" y="1007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77449</xdr:rowOff>
    </xdr:from>
    <xdr:ext cx="469744" cy="259045"/>
    <xdr:sp macro="" textlink="">
      <xdr:nvSpPr>
        <xdr:cNvPr id="798" name="テキスト ボックス 797"/>
        <xdr:cNvSpPr txBox="1"/>
      </xdr:nvSpPr>
      <xdr:spPr>
        <a:xfrm>
          <a:off x="21088428" y="985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42228</xdr:rowOff>
    </xdr:from>
    <xdr:to>
      <xdr:col>107</xdr:col>
      <xdr:colOff>50800</xdr:colOff>
      <xdr:row>59</xdr:row>
      <xdr:rowOff>44450</xdr:rowOff>
    </xdr:to>
    <xdr:cxnSp macro="">
      <xdr:nvCxnSpPr>
        <xdr:cNvPr id="799" name="直線コネクタ 798"/>
        <xdr:cNvCxnSpPr/>
      </xdr:nvCxnSpPr>
      <xdr:spPr>
        <a:xfrm>
          <a:off x="19545300" y="10157778"/>
          <a:ext cx="889000" cy="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130594</xdr:rowOff>
    </xdr:from>
    <xdr:to>
      <xdr:col>107</xdr:col>
      <xdr:colOff>101600</xdr:colOff>
      <xdr:row>59</xdr:row>
      <xdr:rowOff>60744</xdr:rowOff>
    </xdr:to>
    <xdr:sp macro="" textlink="">
      <xdr:nvSpPr>
        <xdr:cNvPr id="800" name="フローチャート: 判断 799"/>
        <xdr:cNvSpPr/>
      </xdr:nvSpPr>
      <xdr:spPr>
        <a:xfrm>
          <a:off x="20383500" y="100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77271</xdr:rowOff>
    </xdr:from>
    <xdr:ext cx="469744" cy="259045"/>
    <xdr:sp macro="" textlink="">
      <xdr:nvSpPr>
        <xdr:cNvPr id="801" name="テキスト ボックス 800"/>
        <xdr:cNvSpPr txBox="1"/>
      </xdr:nvSpPr>
      <xdr:spPr>
        <a:xfrm>
          <a:off x="20199428" y="98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41681</xdr:rowOff>
    </xdr:from>
    <xdr:to>
      <xdr:col>102</xdr:col>
      <xdr:colOff>114300</xdr:colOff>
      <xdr:row>59</xdr:row>
      <xdr:rowOff>42228</xdr:rowOff>
    </xdr:to>
    <xdr:cxnSp macro="">
      <xdr:nvCxnSpPr>
        <xdr:cNvPr id="802" name="直線コネクタ 801"/>
        <xdr:cNvCxnSpPr/>
      </xdr:nvCxnSpPr>
      <xdr:spPr>
        <a:xfrm>
          <a:off x="18656300" y="10157231"/>
          <a:ext cx="889000" cy="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122657</xdr:rowOff>
    </xdr:from>
    <xdr:to>
      <xdr:col>102</xdr:col>
      <xdr:colOff>165100</xdr:colOff>
      <xdr:row>59</xdr:row>
      <xdr:rowOff>52807</xdr:rowOff>
    </xdr:to>
    <xdr:sp macro="" textlink="">
      <xdr:nvSpPr>
        <xdr:cNvPr id="803" name="フローチャート: 判断 802"/>
        <xdr:cNvSpPr/>
      </xdr:nvSpPr>
      <xdr:spPr>
        <a:xfrm>
          <a:off x="19494500" y="100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69334</xdr:rowOff>
    </xdr:from>
    <xdr:ext cx="469744" cy="259045"/>
    <xdr:sp macro="" textlink="">
      <xdr:nvSpPr>
        <xdr:cNvPr id="804" name="テキスト ボックス 803"/>
        <xdr:cNvSpPr txBox="1"/>
      </xdr:nvSpPr>
      <xdr:spPr>
        <a:xfrm>
          <a:off x="19310428" y="984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119583</xdr:rowOff>
    </xdr:from>
    <xdr:to>
      <xdr:col>98</xdr:col>
      <xdr:colOff>38100</xdr:colOff>
      <xdr:row>59</xdr:row>
      <xdr:rowOff>49733</xdr:rowOff>
    </xdr:to>
    <xdr:sp macro="" textlink="">
      <xdr:nvSpPr>
        <xdr:cNvPr id="805" name="フローチャート: 判断 804"/>
        <xdr:cNvSpPr/>
      </xdr:nvSpPr>
      <xdr:spPr>
        <a:xfrm>
          <a:off x="18605500" y="1006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66260</xdr:rowOff>
    </xdr:from>
    <xdr:ext cx="469744" cy="259045"/>
    <xdr:sp macro="" textlink="">
      <xdr:nvSpPr>
        <xdr:cNvPr id="806" name="テキスト ボックス 805"/>
        <xdr:cNvSpPr txBox="1"/>
      </xdr:nvSpPr>
      <xdr:spPr>
        <a:xfrm>
          <a:off x="18421428" y="983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102671</xdr:rowOff>
    </xdr:from>
    <xdr:ext cx="249299" cy="259045"/>
    <xdr:sp macro="" textlink="">
      <xdr:nvSpPr>
        <xdr:cNvPr id="813" name="貸付金該当値テキスト"/>
        <xdr:cNvSpPr txBox="1"/>
      </xdr:nvSpPr>
      <xdr:spPr>
        <a:xfrm>
          <a:off x="22212300" y="10046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5" name="テキスト ボックス 81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7" name="テキスト ボックス 81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162878</xdr:rowOff>
    </xdr:from>
    <xdr:to>
      <xdr:col>102</xdr:col>
      <xdr:colOff>165100</xdr:colOff>
      <xdr:row>59</xdr:row>
      <xdr:rowOff>93028</xdr:rowOff>
    </xdr:to>
    <xdr:sp macro="" textlink="">
      <xdr:nvSpPr>
        <xdr:cNvPr id="818" name="楕円 817"/>
        <xdr:cNvSpPr/>
      </xdr:nvSpPr>
      <xdr:spPr>
        <a:xfrm>
          <a:off x="19494500" y="1010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84155</xdr:rowOff>
    </xdr:from>
    <xdr:ext cx="378565" cy="259045"/>
    <xdr:sp macro="" textlink="">
      <xdr:nvSpPr>
        <xdr:cNvPr id="819" name="テキスト ボックス 818"/>
        <xdr:cNvSpPr txBox="1"/>
      </xdr:nvSpPr>
      <xdr:spPr>
        <a:xfrm>
          <a:off x="19356017" y="10199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162331</xdr:rowOff>
    </xdr:from>
    <xdr:to>
      <xdr:col>98</xdr:col>
      <xdr:colOff>38100</xdr:colOff>
      <xdr:row>59</xdr:row>
      <xdr:rowOff>92481</xdr:rowOff>
    </xdr:to>
    <xdr:sp macro="" textlink="">
      <xdr:nvSpPr>
        <xdr:cNvPr id="820" name="楕円 819"/>
        <xdr:cNvSpPr/>
      </xdr:nvSpPr>
      <xdr:spPr>
        <a:xfrm>
          <a:off x="18605500" y="1010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83608</xdr:rowOff>
    </xdr:from>
    <xdr:ext cx="378565" cy="259045"/>
    <xdr:sp macro="" textlink="">
      <xdr:nvSpPr>
        <xdr:cNvPr id="821" name="テキスト ボックス 820"/>
        <xdr:cNvSpPr txBox="1"/>
      </xdr:nvSpPr>
      <xdr:spPr>
        <a:xfrm>
          <a:off x="18467017" y="10199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26467</xdr:rowOff>
    </xdr:from>
    <xdr:to>
      <xdr:col>116</xdr:col>
      <xdr:colOff>62864</xdr:colOff>
      <xdr:row>79</xdr:row>
      <xdr:rowOff>141018</xdr:rowOff>
    </xdr:to>
    <xdr:cxnSp macro="">
      <xdr:nvCxnSpPr>
        <xdr:cNvPr id="848" name="直線コネクタ 847"/>
        <xdr:cNvCxnSpPr/>
      </xdr:nvCxnSpPr>
      <xdr:spPr>
        <a:xfrm flipV="1">
          <a:off x="22159595" y="12199417"/>
          <a:ext cx="1269" cy="148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144845</xdr:rowOff>
    </xdr:from>
    <xdr:ext cx="534377" cy="259045"/>
    <xdr:sp macro="" textlink="">
      <xdr:nvSpPr>
        <xdr:cNvPr id="849" name="繰出金最小値テキスト"/>
        <xdr:cNvSpPr txBox="1"/>
      </xdr:nvSpPr>
      <xdr:spPr>
        <a:xfrm>
          <a:off x="22212300" y="136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141018</xdr:rowOff>
    </xdr:from>
    <xdr:to>
      <xdr:col>116</xdr:col>
      <xdr:colOff>152400</xdr:colOff>
      <xdr:row>79</xdr:row>
      <xdr:rowOff>141018</xdr:rowOff>
    </xdr:to>
    <xdr:cxnSp macro="">
      <xdr:nvCxnSpPr>
        <xdr:cNvPr id="850" name="直線コネクタ 849"/>
        <xdr:cNvCxnSpPr/>
      </xdr:nvCxnSpPr>
      <xdr:spPr>
        <a:xfrm>
          <a:off x="22072600" y="1368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144594</xdr:rowOff>
    </xdr:from>
    <xdr:ext cx="599010" cy="259045"/>
    <xdr:sp macro="" textlink="">
      <xdr:nvSpPr>
        <xdr:cNvPr id="851" name="繰出金最大値テキスト"/>
        <xdr:cNvSpPr txBox="1"/>
      </xdr:nvSpPr>
      <xdr:spPr>
        <a:xfrm>
          <a:off x="22212300" y="119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26467</xdr:rowOff>
    </xdr:from>
    <xdr:to>
      <xdr:col>116</xdr:col>
      <xdr:colOff>152400</xdr:colOff>
      <xdr:row>71</xdr:row>
      <xdr:rowOff>26467</xdr:rowOff>
    </xdr:to>
    <xdr:cxnSp macro="">
      <xdr:nvCxnSpPr>
        <xdr:cNvPr id="852" name="直線コネクタ 851"/>
        <xdr:cNvCxnSpPr/>
      </xdr:nvCxnSpPr>
      <xdr:spPr>
        <a:xfrm>
          <a:off x="22072600" y="1219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107707</xdr:rowOff>
    </xdr:from>
    <xdr:to>
      <xdr:col>116</xdr:col>
      <xdr:colOff>63500</xdr:colOff>
      <xdr:row>78</xdr:row>
      <xdr:rowOff>15984</xdr:rowOff>
    </xdr:to>
    <xdr:cxnSp macro="">
      <xdr:nvCxnSpPr>
        <xdr:cNvPr id="853" name="直線コネクタ 852"/>
        <xdr:cNvCxnSpPr/>
      </xdr:nvCxnSpPr>
      <xdr:spPr>
        <a:xfrm>
          <a:off x="21323300" y="13137907"/>
          <a:ext cx="838200" cy="25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144663</xdr:rowOff>
    </xdr:from>
    <xdr:ext cx="534377" cy="259045"/>
    <xdr:sp macro="" textlink="">
      <xdr:nvSpPr>
        <xdr:cNvPr id="854" name="繰出金平均値テキスト"/>
        <xdr:cNvSpPr txBox="1"/>
      </xdr:nvSpPr>
      <xdr:spPr>
        <a:xfrm>
          <a:off x="22212300" y="130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121786</xdr:rowOff>
    </xdr:from>
    <xdr:to>
      <xdr:col>116</xdr:col>
      <xdr:colOff>114300</xdr:colOff>
      <xdr:row>77</xdr:row>
      <xdr:rowOff>51936</xdr:rowOff>
    </xdr:to>
    <xdr:sp macro="" textlink="">
      <xdr:nvSpPr>
        <xdr:cNvPr id="855" name="フローチャート: 判断 854"/>
        <xdr:cNvSpPr/>
      </xdr:nvSpPr>
      <xdr:spPr>
        <a:xfrm>
          <a:off x="221107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78915</xdr:rowOff>
    </xdr:from>
    <xdr:to>
      <xdr:col>111</xdr:col>
      <xdr:colOff>177800</xdr:colOff>
      <xdr:row>76</xdr:row>
      <xdr:rowOff>107707</xdr:rowOff>
    </xdr:to>
    <xdr:cxnSp macro="">
      <xdr:nvCxnSpPr>
        <xdr:cNvPr id="856" name="直線コネクタ 855"/>
        <xdr:cNvCxnSpPr/>
      </xdr:nvCxnSpPr>
      <xdr:spPr>
        <a:xfrm>
          <a:off x="20434300" y="13109115"/>
          <a:ext cx="889000" cy="2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89847</xdr:rowOff>
    </xdr:from>
    <xdr:to>
      <xdr:col>112</xdr:col>
      <xdr:colOff>38100</xdr:colOff>
      <xdr:row>77</xdr:row>
      <xdr:rowOff>19997</xdr:rowOff>
    </xdr:to>
    <xdr:sp macro="" textlink="">
      <xdr:nvSpPr>
        <xdr:cNvPr id="857" name="フローチャート: 判断 856"/>
        <xdr:cNvSpPr/>
      </xdr:nvSpPr>
      <xdr:spPr>
        <a:xfrm>
          <a:off x="21272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11124</xdr:rowOff>
    </xdr:from>
    <xdr:ext cx="534377" cy="259045"/>
    <xdr:sp macro="" textlink="">
      <xdr:nvSpPr>
        <xdr:cNvPr id="858" name="テキスト ボックス 857"/>
        <xdr:cNvSpPr txBox="1"/>
      </xdr:nvSpPr>
      <xdr:spPr>
        <a:xfrm>
          <a:off x="21056111" y="132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78915</xdr:rowOff>
    </xdr:from>
    <xdr:to>
      <xdr:col>107</xdr:col>
      <xdr:colOff>50800</xdr:colOff>
      <xdr:row>76</xdr:row>
      <xdr:rowOff>103026</xdr:rowOff>
    </xdr:to>
    <xdr:cxnSp macro="">
      <xdr:nvCxnSpPr>
        <xdr:cNvPr id="859" name="直線コネクタ 858"/>
        <xdr:cNvCxnSpPr/>
      </xdr:nvCxnSpPr>
      <xdr:spPr>
        <a:xfrm flipV="1">
          <a:off x="19545300" y="13109115"/>
          <a:ext cx="889000" cy="2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101202</xdr:rowOff>
    </xdr:from>
    <xdr:to>
      <xdr:col>107</xdr:col>
      <xdr:colOff>101600</xdr:colOff>
      <xdr:row>77</xdr:row>
      <xdr:rowOff>31352</xdr:rowOff>
    </xdr:to>
    <xdr:sp macro="" textlink="">
      <xdr:nvSpPr>
        <xdr:cNvPr id="860" name="フローチャート: 判断 859"/>
        <xdr:cNvSpPr/>
      </xdr:nvSpPr>
      <xdr:spPr>
        <a:xfrm>
          <a:off x="20383500" y="1313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22479</xdr:rowOff>
    </xdr:from>
    <xdr:ext cx="534377" cy="259045"/>
    <xdr:sp macro="" textlink="">
      <xdr:nvSpPr>
        <xdr:cNvPr id="861" name="テキスト ボックス 860"/>
        <xdr:cNvSpPr txBox="1"/>
      </xdr:nvSpPr>
      <xdr:spPr>
        <a:xfrm>
          <a:off x="20167111" y="132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98966</xdr:rowOff>
    </xdr:from>
    <xdr:to>
      <xdr:col>102</xdr:col>
      <xdr:colOff>114300</xdr:colOff>
      <xdr:row>76</xdr:row>
      <xdr:rowOff>103026</xdr:rowOff>
    </xdr:to>
    <xdr:cxnSp macro="">
      <xdr:nvCxnSpPr>
        <xdr:cNvPr id="862" name="直線コネクタ 861"/>
        <xdr:cNvCxnSpPr/>
      </xdr:nvCxnSpPr>
      <xdr:spPr>
        <a:xfrm>
          <a:off x="18656300" y="13129166"/>
          <a:ext cx="889000" cy="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94844</xdr:rowOff>
    </xdr:from>
    <xdr:to>
      <xdr:col>102</xdr:col>
      <xdr:colOff>165100</xdr:colOff>
      <xdr:row>77</xdr:row>
      <xdr:rowOff>24994</xdr:rowOff>
    </xdr:to>
    <xdr:sp macro="" textlink="">
      <xdr:nvSpPr>
        <xdr:cNvPr id="863" name="フローチャート: 判断 862"/>
        <xdr:cNvSpPr/>
      </xdr:nvSpPr>
      <xdr:spPr>
        <a:xfrm>
          <a:off x="19494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16121</xdr:rowOff>
    </xdr:from>
    <xdr:ext cx="534377" cy="259045"/>
    <xdr:sp macro="" textlink="">
      <xdr:nvSpPr>
        <xdr:cNvPr id="864" name="テキスト ボックス 863"/>
        <xdr:cNvSpPr txBox="1"/>
      </xdr:nvSpPr>
      <xdr:spPr>
        <a:xfrm>
          <a:off x="19278111" y="1321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81083</xdr:rowOff>
    </xdr:from>
    <xdr:to>
      <xdr:col>98</xdr:col>
      <xdr:colOff>38100</xdr:colOff>
      <xdr:row>77</xdr:row>
      <xdr:rowOff>11233</xdr:rowOff>
    </xdr:to>
    <xdr:sp macro="" textlink="">
      <xdr:nvSpPr>
        <xdr:cNvPr id="865" name="フローチャート: 判断 864"/>
        <xdr:cNvSpPr/>
      </xdr:nvSpPr>
      <xdr:spPr>
        <a:xfrm>
          <a:off x="186055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2360</xdr:rowOff>
    </xdr:from>
    <xdr:ext cx="534377" cy="259045"/>
    <xdr:sp macro="" textlink="">
      <xdr:nvSpPr>
        <xdr:cNvPr id="866" name="テキスト ボックス 865"/>
        <xdr:cNvSpPr txBox="1"/>
      </xdr:nvSpPr>
      <xdr:spPr>
        <a:xfrm>
          <a:off x="18389111" y="132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136634</xdr:rowOff>
    </xdr:from>
    <xdr:to>
      <xdr:col>116</xdr:col>
      <xdr:colOff>114300</xdr:colOff>
      <xdr:row>78</xdr:row>
      <xdr:rowOff>66784</xdr:rowOff>
    </xdr:to>
    <xdr:sp macro="" textlink="">
      <xdr:nvSpPr>
        <xdr:cNvPr id="872" name="楕円 871"/>
        <xdr:cNvSpPr/>
      </xdr:nvSpPr>
      <xdr:spPr>
        <a:xfrm>
          <a:off x="22110700" y="1333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115061</xdr:rowOff>
    </xdr:from>
    <xdr:ext cx="534377" cy="259045"/>
    <xdr:sp macro="" textlink="">
      <xdr:nvSpPr>
        <xdr:cNvPr id="873" name="繰出金該当値テキスト"/>
        <xdr:cNvSpPr txBox="1"/>
      </xdr:nvSpPr>
      <xdr:spPr>
        <a:xfrm>
          <a:off x="22212300" y="1331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56907</xdr:rowOff>
    </xdr:from>
    <xdr:to>
      <xdr:col>112</xdr:col>
      <xdr:colOff>38100</xdr:colOff>
      <xdr:row>76</xdr:row>
      <xdr:rowOff>158507</xdr:rowOff>
    </xdr:to>
    <xdr:sp macro="" textlink="">
      <xdr:nvSpPr>
        <xdr:cNvPr id="874" name="楕円 873"/>
        <xdr:cNvSpPr/>
      </xdr:nvSpPr>
      <xdr:spPr>
        <a:xfrm>
          <a:off x="21272500" y="1308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3584</xdr:rowOff>
    </xdr:from>
    <xdr:ext cx="534377" cy="259045"/>
    <xdr:sp macro="" textlink="">
      <xdr:nvSpPr>
        <xdr:cNvPr id="875" name="テキスト ボックス 874"/>
        <xdr:cNvSpPr txBox="1"/>
      </xdr:nvSpPr>
      <xdr:spPr>
        <a:xfrm>
          <a:off x="21056111" y="1286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28115</xdr:rowOff>
    </xdr:from>
    <xdr:to>
      <xdr:col>107</xdr:col>
      <xdr:colOff>101600</xdr:colOff>
      <xdr:row>76</xdr:row>
      <xdr:rowOff>129715</xdr:rowOff>
    </xdr:to>
    <xdr:sp macro="" textlink="">
      <xdr:nvSpPr>
        <xdr:cNvPr id="876" name="楕円 875"/>
        <xdr:cNvSpPr/>
      </xdr:nvSpPr>
      <xdr:spPr>
        <a:xfrm>
          <a:off x="20383500" y="1305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146241</xdr:rowOff>
    </xdr:from>
    <xdr:ext cx="534377" cy="259045"/>
    <xdr:sp macro="" textlink="">
      <xdr:nvSpPr>
        <xdr:cNvPr id="877" name="テキスト ボックス 876"/>
        <xdr:cNvSpPr txBox="1"/>
      </xdr:nvSpPr>
      <xdr:spPr>
        <a:xfrm>
          <a:off x="20167111" y="1283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52226</xdr:rowOff>
    </xdr:from>
    <xdr:to>
      <xdr:col>102</xdr:col>
      <xdr:colOff>165100</xdr:colOff>
      <xdr:row>76</xdr:row>
      <xdr:rowOff>153826</xdr:rowOff>
    </xdr:to>
    <xdr:sp macro="" textlink="">
      <xdr:nvSpPr>
        <xdr:cNvPr id="878" name="楕円 877"/>
        <xdr:cNvSpPr/>
      </xdr:nvSpPr>
      <xdr:spPr>
        <a:xfrm>
          <a:off x="19494500" y="1308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170353</xdr:rowOff>
    </xdr:from>
    <xdr:ext cx="534377" cy="259045"/>
    <xdr:sp macro="" textlink="">
      <xdr:nvSpPr>
        <xdr:cNvPr id="879" name="テキスト ボックス 878"/>
        <xdr:cNvSpPr txBox="1"/>
      </xdr:nvSpPr>
      <xdr:spPr>
        <a:xfrm>
          <a:off x="19278111" y="1285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48166</xdr:rowOff>
    </xdr:from>
    <xdr:to>
      <xdr:col>98</xdr:col>
      <xdr:colOff>38100</xdr:colOff>
      <xdr:row>76</xdr:row>
      <xdr:rowOff>149766</xdr:rowOff>
    </xdr:to>
    <xdr:sp macro="" textlink="">
      <xdr:nvSpPr>
        <xdr:cNvPr id="880" name="楕円 879"/>
        <xdr:cNvSpPr/>
      </xdr:nvSpPr>
      <xdr:spPr>
        <a:xfrm>
          <a:off x="18605500" y="1307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166292</xdr:rowOff>
    </xdr:from>
    <xdr:ext cx="534377" cy="259045"/>
    <xdr:sp macro="" textlink="">
      <xdr:nvSpPr>
        <xdr:cNvPr id="881" name="テキスト ボックス 880"/>
        <xdr:cNvSpPr txBox="1"/>
      </xdr:nvSpPr>
      <xdr:spPr>
        <a:xfrm>
          <a:off x="18389111" y="128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各費目について、類似団体内平均と比較すると下位となって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職員の平均年齢が高く、また業務の外部委託化が増えている等の影響で、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127,705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120,449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、補助費等（住民一人当たり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231,943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の項目で全国平均、県内平均を上回っている。また、本</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町</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人口が少なく減少率も高いことから、各経費について総額を削減しても一人あたり金額は高止まりをしているのが現状である。財政力の弱い本町において今後の財政運営を考えると適切な財源確保を行っ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6,788
6,710
13.63
4,995,652
4,842,656
131,428
2,442,969
2,217,221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113085</xdr:rowOff>
    </xdr:from>
    <xdr:to>
      <xdr:col>24</xdr:col>
      <xdr:colOff>62865</xdr:colOff>
      <xdr:row>40</xdr:row>
      <xdr:rowOff>3030</xdr:rowOff>
    </xdr:to>
    <xdr:cxnSp macro="">
      <xdr:nvCxnSpPr>
        <xdr:cNvPr id="58" name="直線コネクタ 57"/>
        <xdr:cNvCxnSpPr/>
      </xdr:nvCxnSpPr>
      <xdr:spPr>
        <a:xfrm flipV="1">
          <a:off x="4633595" y="5256585"/>
          <a:ext cx="1270" cy="160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6857</xdr:rowOff>
    </xdr:from>
    <xdr:ext cx="469744" cy="259045"/>
    <xdr:sp macro="" textlink="">
      <xdr:nvSpPr>
        <xdr:cNvPr id="59" name="議会費最小値テキスト"/>
        <xdr:cNvSpPr txBox="1"/>
      </xdr:nvSpPr>
      <xdr:spPr>
        <a:xfrm>
          <a:off x="4686300" y="686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3030</xdr:rowOff>
    </xdr:from>
    <xdr:to>
      <xdr:col>24</xdr:col>
      <xdr:colOff>152400</xdr:colOff>
      <xdr:row>40</xdr:row>
      <xdr:rowOff>3030</xdr:rowOff>
    </xdr:to>
    <xdr:cxnSp macro="">
      <xdr:nvCxnSpPr>
        <xdr:cNvPr id="60" name="直線コネクタ 59"/>
        <xdr:cNvCxnSpPr/>
      </xdr:nvCxnSpPr>
      <xdr:spPr>
        <a:xfrm>
          <a:off x="4546600" y="6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59762</xdr:rowOff>
    </xdr:from>
    <xdr:ext cx="534377" cy="259045"/>
    <xdr:sp macro="" textlink="">
      <xdr:nvSpPr>
        <xdr:cNvPr id="61" name="議会費最大値テキスト"/>
        <xdr:cNvSpPr txBox="1"/>
      </xdr:nvSpPr>
      <xdr:spPr>
        <a:xfrm>
          <a:off x="4686300" y="503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113085</xdr:rowOff>
    </xdr:from>
    <xdr:to>
      <xdr:col>24</xdr:col>
      <xdr:colOff>152400</xdr:colOff>
      <xdr:row>30</xdr:row>
      <xdr:rowOff>113085</xdr:rowOff>
    </xdr:to>
    <xdr:cxnSp macro="">
      <xdr:nvCxnSpPr>
        <xdr:cNvPr id="62" name="直線コネクタ 61"/>
        <xdr:cNvCxnSpPr/>
      </xdr:nvCxnSpPr>
      <xdr:spPr>
        <a:xfrm>
          <a:off x="4546600" y="525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136271</xdr:rowOff>
    </xdr:from>
    <xdr:to>
      <xdr:col>24</xdr:col>
      <xdr:colOff>63500</xdr:colOff>
      <xdr:row>36</xdr:row>
      <xdr:rowOff>141333</xdr:rowOff>
    </xdr:to>
    <xdr:cxnSp macro="">
      <xdr:nvCxnSpPr>
        <xdr:cNvPr id="63" name="直線コネクタ 62"/>
        <xdr:cNvCxnSpPr/>
      </xdr:nvCxnSpPr>
      <xdr:spPr>
        <a:xfrm>
          <a:off x="3797300" y="6308471"/>
          <a:ext cx="8382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46136</xdr:rowOff>
    </xdr:from>
    <xdr:ext cx="469744" cy="259045"/>
    <xdr:sp macro="" textlink="">
      <xdr:nvSpPr>
        <xdr:cNvPr id="64" name="議会費平均値テキスト"/>
        <xdr:cNvSpPr txBox="1"/>
      </xdr:nvSpPr>
      <xdr:spPr>
        <a:xfrm>
          <a:off x="4686300" y="6046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23259</xdr:rowOff>
    </xdr:from>
    <xdr:to>
      <xdr:col>24</xdr:col>
      <xdr:colOff>114300</xdr:colOff>
      <xdr:row>36</xdr:row>
      <xdr:rowOff>124859</xdr:rowOff>
    </xdr:to>
    <xdr:sp macro="" textlink="">
      <xdr:nvSpPr>
        <xdr:cNvPr id="65" name="フローチャート: 判断 64"/>
        <xdr:cNvSpPr/>
      </xdr:nvSpPr>
      <xdr:spPr>
        <a:xfrm>
          <a:off x="45847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74549</xdr:rowOff>
    </xdr:from>
    <xdr:to>
      <xdr:col>19</xdr:col>
      <xdr:colOff>177800</xdr:colOff>
      <xdr:row>36</xdr:row>
      <xdr:rowOff>136271</xdr:rowOff>
    </xdr:to>
    <xdr:cxnSp macro="">
      <xdr:nvCxnSpPr>
        <xdr:cNvPr id="66" name="直線コネクタ 65"/>
        <xdr:cNvCxnSpPr/>
      </xdr:nvCxnSpPr>
      <xdr:spPr>
        <a:xfrm>
          <a:off x="2908300" y="6246749"/>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147193</xdr:rowOff>
    </xdr:from>
    <xdr:to>
      <xdr:col>20</xdr:col>
      <xdr:colOff>38100</xdr:colOff>
      <xdr:row>36</xdr:row>
      <xdr:rowOff>77343</xdr:rowOff>
    </xdr:to>
    <xdr:sp macro="" textlink="">
      <xdr:nvSpPr>
        <xdr:cNvPr id="67" name="フローチャート: 判断 66"/>
        <xdr:cNvSpPr/>
      </xdr:nvSpPr>
      <xdr:spPr>
        <a:xfrm>
          <a:off x="374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93870</xdr:rowOff>
    </xdr:from>
    <xdr:ext cx="469744" cy="259045"/>
    <xdr:sp macro="" textlink="">
      <xdr:nvSpPr>
        <xdr:cNvPr id="68" name="テキスト ボックス 67"/>
        <xdr:cNvSpPr txBox="1"/>
      </xdr:nvSpPr>
      <xdr:spPr>
        <a:xfrm>
          <a:off x="3562428" y="592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74549</xdr:rowOff>
    </xdr:from>
    <xdr:to>
      <xdr:col>15</xdr:col>
      <xdr:colOff>50800</xdr:colOff>
      <xdr:row>36</xdr:row>
      <xdr:rowOff>100511</xdr:rowOff>
    </xdr:to>
    <xdr:cxnSp macro="">
      <xdr:nvCxnSpPr>
        <xdr:cNvPr id="69" name="直線コネクタ 68"/>
        <xdr:cNvCxnSpPr/>
      </xdr:nvCxnSpPr>
      <xdr:spPr>
        <a:xfrm flipV="1">
          <a:off x="2019300" y="6246749"/>
          <a:ext cx="889000" cy="2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25545</xdr:rowOff>
    </xdr:from>
    <xdr:to>
      <xdr:col>15</xdr:col>
      <xdr:colOff>101600</xdr:colOff>
      <xdr:row>36</xdr:row>
      <xdr:rowOff>127145</xdr:rowOff>
    </xdr:to>
    <xdr:sp macro="" textlink="">
      <xdr:nvSpPr>
        <xdr:cNvPr id="70" name="フローチャート: 判断 69"/>
        <xdr:cNvSpPr/>
      </xdr:nvSpPr>
      <xdr:spPr>
        <a:xfrm>
          <a:off x="28575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118272</xdr:rowOff>
    </xdr:from>
    <xdr:ext cx="469744" cy="259045"/>
    <xdr:sp macro="" textlink="">
      <xdr:nvSpPr>
        <xdr:cNvPr id="71" name="テキスト ボックス 70"/>
        <xdr:cNvSpPr txBox="1"/>
      </xdr:nvSpPr>
      <xdr:spPr>
        <a:xfrm>
          <a:off x="2673428" y="629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94960</xdr:rowOff>
    </xdr:from>
    <xdr:to>
      <xdr:col>10</xdr:col>
      <xdr:colOff>114300</xdr:colOff>
      <xdr:row>36</xdr:row>
      <xdr:rowOff>100511</xdr:rowOff>
    </xdr:to>
    <xdr:cxnSp macro="">
      <xdr:nvCxnSpPr>
        <xdr:cNvPr id="72" name="直線コネクタ 71"/>
        <xdr:cNvCxnSpPr/>
      </xdr:nvCxnSpPr>
      <xdr:spPr>
        <a:xfrm>
          <a:off x="1130300" y="6267160"/>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149877</xdr:rowOff>
    </xdr:from>
    <xdr:ext cx="469744" cy="259045"/>
    <xdr:sp macro="" textlink="">
      <xdr:nvSpPr>
        <xdr:cNvPr id="74" name="テキスト ボックス 73"/>
        <xdr:cNvSpPr txBox="1"/>
      </xdr:nvSpPr>
      <xdr:spPr>
        <a:xfrm>
          <a:off x="1784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15258</xdr:rowOff>
    </xdr:from>
    <xdr:to>
      <xdr:col>6</xdr:col>
      <xdr:colOff>38100</xdr:colOff>
      <xdr:row>36</xdr:row>
      <xdr:rowOff>116858</xdr:rowOff>
    </xdr:to>
    <xdr:sp macro="" textlink="">
      <xdr:nvSpPr>
        <xdr:cNvPr id="75" name="フローチャート: 判断 74"/>
        <xdr:cNvSpPr/>
      </xdr:nvSpPr>
      <xdr:spPr>
        <a:xfrm>
          <a:off x="1079500" y="618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133385</xdr:rowOff>
    </xdr:from>
    <xdr:ext cx="469744" cy="259045"/>
    <xdr:sp macro="" textlink="">
      <xdr:nvSpPr>
        <xdr:cNvPr id="76" name="テキスト ボックス 75"/>
        <xdr:cNvSpPr txBox="1"/>
      </xdr:nvSpPr>
      <xdr:spPr>
        <a:xfrm>
          <a:off x="895428" y="596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90533</xdr:rowOff>
    </xdr:from>
    <xdr:to>
      <xdr:col>24</xdr:col>
      <xdr:colOff>114300</xdr:colOff>
      <xdr:row>37</xdr:row>
      <xdr:rowOff>20683</xdr:rowOff>
    </xdr:to>
    <xdr:sp macro="" textlink="">
      <xdr:nvSpPr>
        <xdr:cNvPr id="82" name="楕円 81"/>
        <xdr:cNvSpPr/>
      </xdr:nvSpPr>
      <xdr:spPr>
        <a:xfrm>
          <a:off x="4584700" y="626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68960</xdr:rowOff>
    </xdr:from>
    <xdr:ext cx="469744" cy="259045"/>
    <xdr:sp macro="" textlink="">
      <xdr:nvSpPr>
        <xdr:cNvPr id="83" name="議会費該当値テキスト"/>
        <xdr:cNvSpPr txBox="1"/>
      </xdr:nvSpPr>
      <xdr:spPr>
        <a:xfrm>
          <a:off x="4686300" y="6241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85471</xdr:rowOff>
    </xdr:from>
    <xdr:to>
      <xdr:col>20</xdr:col>
      <xdr:colOff>38100</xdr:colOff>
      <xdr:row>37</xdr:row>
      <xdr:rowOff>15621</xdr:rowOff>
    </xdr:to>
    <xdr:sp macro="" textlink="">
      <xdr:nvSpPr>
        <xdr:cNvPr id="84" name="楕円 83"/>
        <xdr:cNvSpPr/>
      </xdr:nvSpPr>
      <xdr:spPr>
        <a:xfrm>
          <a:off x="3746500" y="625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6748</xdr:rowOff>
    </xdr:from>
    <xdr:ext cx="469744" cy="259045"/>
    <xdr:sp macro="" textlink="">
      <xdr:nvSpPr>
        <xdr:cNvPr id="85" name="テキスト ボックス 84"/>
        <xdr:cNvSpPr txBox="1"/>
      </xdr:nvSpPr>
      <xdr:spPr>
        <a:xfrm>
          <a:off x="3562428" y="635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23749</xdr:rowOff>
    </xdr:from>
    <xdr:to>
      <xdr:col>15</xdr:col>
      <xdr:colOff>101600</xdr:colOff>
      <xdr:row>36</xdr:row>
      <xdr:rowOff>125349</xdr:rowOff>
    </xdr:to>
    <xdr:sp macro="" textlink="">
      <xdr:nvSpPr>
        <xdr:cNvPr id="86" name="楕円 85"/>
        <xdr:cNvSpPr/>
      </xdr:nvSpPr>
      <xdr:spPr>
        <a:xfrm>
          <a:off x="2857500" y="619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141876</xdr:rowOff>
    </xdr:from>
    <xdr:ext cx="469744" cy="259045"/>
    <xdr:sp macro="" textlink="">
      <xdr:nvSpPr>
        <xdr:cNvPr id="87" name="テキスト ボックス 86"/>
        <xdr:cNvSpPr txBox="1"/>
      </xdr:nvSpPr>
      <xdr:spPr>
        <a:xfrm>
          <a:off x="2673428" y="597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49711</xdr:rowOff>
    </xdr:from>
    <xdr:to>
      <xdr:col>10</xdr:col>
      <xdr:colOff>165100</xdr:colOff>
      <xdr:row>36</xdr:row>
      <xdr:rowOff>151311</xdr:rowOff>
    </xdr:to>
    <xdr:sp macro="" textlink="">
      <xdr:nvSpPr>
        <xdr:cNvPr id="88" name="楕円 87"/>
        <xdr:cNvSpPr/>
      </xdr:nvSpPr>
      <xdr:spPr>
        <a:xfrm>
          <a:off x="1968500" y="62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142438</xdr:rowOff>
    </xdr:from>
    <xdr:ext cx="469744" cy="259045"/>
    <xdr:sp macro="" textlink="">
      <xdr:nvSpPr>
        <xdr:cNvPr id="89" name="テキスト ボックス 88"/>
        <xdr:cNvSpPr txBox="1"/>
      </xdr:nvSpPr>
      <xdr:spPr>
        <a:xfrm>
          <a:off x="1784428" y="631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44160</xdr:rowOff>
    </xdr:from>
    <xdr:to>
      <xdr:col>6</xdr:col>
      <xdr:colOff>38100</xdr:colOff>
      <xdr:row>36</xdr:row>
      <xdr:rowOff>145760</xdr:rowOff>
    </xdr:to>
    <xdr:sp macro="" textlink="">
      <xdr:nvSpPr>
        <xdr:cNvPr id="90" name="楕円 89"/>
        <xdr:cNvSpPr/>
      </xdr:nvSpPr>
      <xdr:spPr>
        <a:xfrm>
          <a:off x="1079500" y="62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136887</xdr:rowOff>
    </xdr:from>
    <xdr:ext cx="469744" cy="259045"/>
    <xdr:sp macro="" textlink="">
      <xdr:nvSpPr>
        <xdr:cNvPr id="91" name="テキスト ボックス 90"/>
        <xdr:cNvSpPr txBox="1"/>
      </xdr:nvSpPr>
      <xdr:spPr>
        <a:xfrm>
          <a:off x="895428" y="630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49444</xdr:rowOff>
    </xdr:from>
    <xdr:to>
      <xdr:col>24</xdr:col>
      <xdr:colOff>62865</xdr:colOff>
      <xdr:row>58</xdr:row>
      <xdr:rowOff>94000</xdr:rowOff>
    </xdr:to>
    <xdr:cxnSp macro="">
      <xdr:nvCxnSpPr>
        <xdr:cNvPr id="117" name="直線コネクタ 116"/>
        <xdr:cNvCxnSpPr/>
      </xdr:nvCxnSpPr>
      <xdr:spPr>
        <a:xfrm flipV="1">
          <a:off x="4633595" y="8621944"/>
          <a:ext cx="1270" cy="141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97827</xdr:rowOff>
    </xdr:from>
    <xdr:ext cx="599010" cy="259045"/>
    <xdr:sp macro="" textlink="">
      <xdr:nvSpPr>
        <xdr:cNvPr id="118" name="総務費最小値テキスト"/>
        <xdr:cNvSpPr txBox="1"/>
      </xdr:nvSpPr>
      <xdr:spPr>
        <a:xfrm>
          <a:off x="4686300" y="1004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94000</xdr:rowOff>
    </xdr:from>
    <xdr:to>
      <xdr:col>24</xdr:col>
      <xdr:colOff>152400</xdr:colOff>
      <xdr:row>58</xdr:row>
      <xdr:rowOff>94000</xdr:rowOff>
    </xdr:to>
    <xdr:cxnSp macro="">
      <xdr:nvCxnSpPr>
        <xdr:cNvPr id="119" name="直線コネクタ 118"/>
        <xdr:cNvCxnSpPr/>
      </xdr:nvCxnSpPr>
      <xdr:spPr>
        <a:xfrm>
          <a:off x="4546600" y="100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167571</xdr:rowOff>
    </xdr:from>
    <xdr:ext cx="690189" cy="259045"/>
    <xdr:sp macro="" textlink="">
      <xdr:nvSpPr>
        <xdr:cNvPr id="120" name="総務費最大値テキスト"/>
        <xdr:cNvSpPr txBox="1"/>
      </xdr:nvSpPr>
      <xdr:spPr>
        <a:xfrm>
          <a:off x="4686300" y="8397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1,462,912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49444</xdr:rowOff>
    </xdr:from>
    <xdr:to>
      <xdr:col>24</xdr:col>
      <xdr:colOff>152400</xdr:colOff>
      <xdr:row>50</xdr:row>
      <xdr:rowOff>49444</xdr:rowOff>
    </xdr:to>
    <xdr:cxnSp macro="">
      <xdr:nvCxnSpPr>
        <xdr:cNvPr id="121" name="直線コネクタ 120"/>
        <xdr:cNvCxnSpPr/>
      </xdr:nvCxnSpPr>
      <xdr:spPr>
        <a:xfrm>
          <a:off x="4546600" y="86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25010</xdr:rowOff>
    </xdr:from>
    <xdr:to>
      <xdr:col>24</xdr:col>
      <xdr:colOff>63500</xdr:colOff>
      <xdr:row>59</xdr:row>
      <xdr:rowOff>914</xdr:rowOff>
    </xdr:to>
    <xdr:cxnSp macro="">
      <xdr:nvCxnSpPr>
        <xdr:cNvPr id="122" name="直線コネクタ 121"/>
        <xdr:cNvCxnSpPr/>
      </xdr:nvCxnSpPr>
      <xdr:spPr>
        <a:xfrm flipV="1">
          <a:off x="3797300" y="9969110"/>
          <a:ext cx="838200" cy="1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128167</xdr:rowOff>
    </xdr:from>
    <xdr:ext cx="599010" cy="259045"/>
    <xdr:sp macro="" textlink="">
      <xdr:nvSpPr>
        <xdr:cNvPr id="123" name="総務費平均値テキスト"/>
        <xdr:cNvSpPr txBox="1"/>
      </xdr:nvSpPr>
      <xdr:spPr>
        <a:xfrm>
          <a:off x="4686300" y="9729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105290</xdr:rowOff>
    </xdr:from>
    <xdr:to>
      <xdr:col>24</xdr:col>
      <xdr:colOff>114300</xdr:colOff>
      <xdr:row>58</xdr:row>
      <xdr:rowOff>35440</xdr:rowOff>
    </xdr:to>
    <xdr:sp macro="" textlink="">
      <xdr:nvSpPr>
        <xdr:cNvPr id="124" name="フローチャート: 判断 123"/>
        <xdr:cNvSpPr/>
      </xdr:nvSpPr>
      <xdr:spPr>
        <a:xfrm>
          <a:off x="45847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163585</xdr:rowOff>
    </xdr:from>
    <xdr:to>
      <xdr:col>19</xdr:col>
      <xdr:colOff>177800</xdr:colOff>
      <xdr:row>59</xdr:row>
      <xdr:rowOff>914</xdr:rowOff>
    </xdr:to>
    <xdr:cxnSp macro="">
      <xdr:nvCxnSpPr>
        <xdr:cNvPr id="125" name="直線コネクタ 124"/>
        <xdr:cNvCxnSpPr/>
      </xdr:nvCxnSpPr>
      <xdr:spPr>
        <a:xfrm>
          <a:off x="2908300" y="10107685"/>
          <a:ext cx="889000" cy="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6" name="フローチャート: 判断 125"/>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macro="" textlink="">
      <xdr:nvSpPr>
        <xdr:cNvPr id="127" name="テキスト ボックス 126"/>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163585</xdr:rowOff>
    </xdr:from>
    <xdr:to>
      <xdr:col>15</xdr:col>
      <xdr:colOff>50800</xdr:colOff>
      <xdr:row>58</xdr:row>
      <xdr:rowOff>169428</xdr:rowOff>
    </xdr:to>
    <xdr:cxnSp macro="">
      <xdr:nvCxnSpPr>
        <xdr:cNvPr id="128" name="直線コネクタ 127"/>
        <xdr:cNvCxnSpPr/>
      </xdr:nvCxnSpPr>
      <xdr:spPr>
        <a:xfrm flipV="1">
          <a:off x="2019300" y="10107685"/>
          <a:ext cx="889000" cy="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79711</xdr:rowOff>
    </xdr:from>
    <xdr:to>
      <xdr:col>15</xdr:col>
      <xdr:colOff>101600</xdr:colOff>
      <xdr:row>59</xdr:row>
      <xdr:rowOff>9861</xdr:rowOff>
    </xdr:to>
    <xdr:sp macro="" textlink="">
      <xdr:nvSpPr>
        <xdr:cNvPr id="129" name="フローチャート: 判断 128"/>
        <xdr:cNvSpPr/>
      </xdr:nvSpPr>
      <xdr:spPr>
        <a:xfrm>
          <a:off x="2857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26388</xdr:rowOff>
    </xdr:from>
    <xdr:ext cx="599010" cy="259045"/>
    <xdr:sp macro="" textlink="">
      <xdr:nvSpPr>
        <xdr:cNvPr id="130" name="テキスト ボックス 129"/>
        <xdr:cNvSpPr txBox="1"/>
      </xdr:nvSpPr>
      <xdr:spPr>
        <a:xfrm>
          <a:off x="2608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152460</xdr:rowOff>
    </xdr:from>
    <xdr:to>
      <xdr:col>10</xdr:col>
      <xdr:colOff>114300</xdr:colOff>
      <xdr:row>58</xdr:row>
      <xdr:rowOff>169428</xdr:rowOff>
    </xdr:to>
    <xdr:cxnSp macro="">
      <xdr:nvCxnSpPr>
        <xdr:cNvPr id="131" name="直線コネクタ 130"/>
        <xdr:cNvCxnSpPr/>
      </xdr:nvCxnSpPr>
      <xdr:spPr>
        <a:xfrm>
          <a:off x="1130300" y="10096560"/>
          <a:ext cx="889000" cy="1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74127</xdr:rowOff>
    </xdr:from>
    <xdr:to>
      <xdr:col>10</xdr:col>
      <xdr:colOff>165100</xdr:colOff>
      <xdr:row>59</xdr:row>
      <xdr:rowOff>4277</xdr:rowOff>
    </xdr:to>
    <xdr:sp macro="" textlink="">
      <xdr:nvSpPr>
        <xdr:cNvPr id="132" name="フローチャート: 判断 131"/>
        <xdr:cNvSpPr/>
      </xdr:nvSpPr>
      <xdr:spPr>
        <a:xfrm>
          <a:off x="1968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20804</xdr:rowOff>
    </xdr:from>
    <xdr:ext cx="599010" cy="259045"/>
    <xdr:sp macro="" textlink="">
      <xdr:nvSpPr>
        <xdr:cNvPr id="133" name="テキスト ボックス 132"/>
        <xdr:cNvSpPr txBox="1"/>
      </xdr:nvSpPr>
      <xdr:spPr>
        <a:xfrm>
          <a:off x="1719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74029</xdr:rowOff>
    </xdr:from>
    <xdr:to>
      <xdr:col>6</xdr:col>
      <xdr:colOff>38100</xdr:colOff>
      <xdr:row>59</xdr:row>
      <xdr:rowOff>4179</xdr:rowOff>
    </xdr:to>
    <xdr:sp macro="" textlink="">
      <xdr:nvSpPr>
        <xdr:cNvPr id="134" name="フローチャート: 判断 133"/>
        <xdr:cNvSpPr/>
      </xdr:nvSpPr>
      <xdr:spPr>
        <a:xfrm>
          <a:off x="1079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20706</xdr:rowOff>
    </xdr:from>
    <xdr:ext cx="599010" cy="259045"/>
    <xdr:sp macro="" textlink="">
      <xdr:nvSpPr>
        <xdr:cNvPr id="135" name="テキスト ボックス 134"/>
        <xdr:cNvSpPr txBox="1"/>
      </xdr:nvSpPr>
      <xdr:spPr>
        <a:xfrm>
          <a:off x="830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145660</xdr:rowOff>
    </xdr:from>
    <xdr:to>
      <xdr:col>24</xdr:col>
      <xdr:colOff>114300</xdr:colOff>
      <xdr:row>58</xdr:row>
      <xdr:rowOff>75810</xdr:rowOff>
    </xdr:to>
    <xdr:sp macro="" textlink="">
      <xdr:nvSpPr>
        <xdr:cNvPr id="141" name="楕円 140"/>
        <xdr:cNvSpPr/>
      </xdr:nvSpPr>
      <xdr:spPr>
        <a:xfrm>
          <a:off x="4584700" y="991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83717</xdr:rowOff>
    </xdr:from>
    <xdr:ext cx="599010" cy="259045"/>
    <xdr:sp macro="" textlink="">
      <xdr:nvSpPr>
        <xdr:cNvPr id="142" name="総務費該当値テキスト"/>
        <xdr:cNvSpPr txBox="1"/>
      </xdr:nvSpPr>
      <xdr:spPr>
        <a:xfrm>
          <a:off x="4686300" y="985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121564</xdr:rowOff>
    </xdr:from>
    <xdr:to>
      <xdr:col>20</xdr:col>
      <xdr:colOff>38100</xdr:colOff>
      <xdr:row>59</xdr:row>
      <xdr:rowOff>51714</xdr:rowOff>
    </xdr:to>
    <xdr:sp macro="" textlink="">
      <xdr:nvSpPr>
        <xdr:cNvPr id="143" name="楕円 142"/>
        <xdr:cNvSpPr/>
      </xdr:nvSpPr>
      <xdr:spPr>
        <a:xfrm>
          <a:off x="3746500" y="1006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42841</xdr:rowOff>
    </xdr:from>
    <xdr:ext cx="534377" cy="259045"/>
    <xdr:sp macro="" textlink="">
      <xdr:nvSpPr>
        <xdr:cNvPr id="144" name="テキスト ボックス 143"/>
        <xdr:cNvSpPr txBox="1"/>
      </xdr:nvSpPr>
      <xdr:spPr>
        <a:xfrm>
          <a:off x="3530111" y="101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112785</xdr:rowOff>
    </xdr:from>
    <xdr:to>
      <xdr:col>15</xdr:col>
      <xdr:colOff>101600</xdr:colOff>
      <xdr:row>59</xdr:row>
      <xdr:rowOff>42935</xdr:rowOff>
    </xdr:to>
    <xdr:sp macro="" textlink="">
      <xdr:nvSpPr>
        <xdr:cNvPr id="145" name="楕円 144"/>
        <xdr:cNvSpPr/>
      </xdr:nvSpPr>
      <xdr:spPr>
        <a:xfrm>
          <a:off x="2857500" y="1005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34062</xdr:rowOff>
    </xdr:from>
    <xdr:ext cx="534377" cy="259045"/>
    <xdr:sp macro="" textlink="">
      <xdr:nvSpPr>
        <xdr:cNvPr id="146" name="テキスト ボックス 145"/>
        <xdr:cNvSpPr txBox="1"/>
      </xdr:nvSpPr>
      <xdr:spPr>
        <a:xfrm>
          <a:off x="2641111" y="1014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118628</xdr:rowOff>
    </xdr:from>
    <xdr:to>
      <xdr:col>10</xdr:col>
      <xdr:colOff>165100</xdr:colOff>
      <xdr:row>59</xdr:row>
      <xdr:rowOff>48778</xdr:rowOff>
    </xdr:to>
    <xdr:sp macro="" textlink="">
      <xdr:nvSpPr>
        <xdr:cNvPr id="147" name="楕円 146"/>
        <xdr:cNvSpPr/>
      </xdr:nvSpPr>
      <xdr:spPr>
        <a:xfrm>
          <a:off x="1968500" y="1006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39905</xdr:rowOff>
    </xdr:from>
    <xdr:ext cx="534377" cy="259045"/>
    <xdr:sp macro="" textlink="">
      <xdr:nvSpPr>
        <xdr:cNvPr id="148" name="テキスト ボックス 147"/>
        <xdr:cNvSpPr txBox="1"/>
      </xdr:nvSpPr>
      <xdr:spPr>
        <a:xfrm>
          <a:off x="1752111" y="1015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101660</xdr:rowOff>
    </xdr:from>
    <xdr:to>
      <xdr:col>6</xdr:col>
      <xdr:colOff>38100</xdr:colOff>
      <xdr:row>59</xdr:row>
      <xdr:rowOff>31810</xdr:rowOff>
    </xdr:to>
    <xdr:sp macro="" textlink="">
      <xdr:nvSpPr>
        <xdr:cNvPr id="149" name="楕円 148"/>
        <xdr:cNvSpPr/>
      </xdr:nvSpPr>
      <xdr:spPr>
        <a:xfrm>
          <a:off x="1079500" y="1004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22937</xdr:rowOff>
    </xdr:from>
    <xdr:ext cx="599010" cy="259045"/>
    <xdr:sp macro="" textlink="">
      <xdr:nvSpPr>
        <xdr:cNvPr id="150" name="テキスト ボックス 149"/>
        <xdr:cNvSpPr txBox="1"/>
      </xdr:nvSpPr>
      <xdr:spPr>
        <a:xfrm>
          <a:off x="830795" y="10138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133665</xdr:rowOff>
    </xdr:from>
    <xdr:to>
      <xdr:col>24</xdr:col>
      <xdr:colOff>62865</xdr:colOff>
      <xdr:row>77</xdr:row>
      <xdr:rowOff>147118</xdr:rowOff>
    </xdr:to>
    <xdr:cxnSp macro="">
      <xdr:nvCxnSpPr>
        <xdr:cNvPr id="171" name="直線コネクタ 170"/>
        <xdr:cNvCxnSpPr/>
      </xdr:nvCxnSpPr>
      <xdr:spPr>
        <a:xfrm flipV="1">
          <a:off x="4633595" y="12135165"/>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150945</xdr:rowOff>
    </xdr:from>
    <xdr:ext cx="599010" cy="259045"/>
    <xdr:sp macro="" textlink="">
      <xdr:nvSpPr>
        <xdr:cNvPr id="172" name="民生費最小値テキスト"/>
        <xdr:cNvSpPr txBox="1"/>
      </xdr:nvSpPr>
      <xdr:spPr>
        <a:xfrm>
          <a:off x="4686300" y="1335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147118</xdr:rowOff>
    </xdr:from>
    <xdr:to>
      <xdr:col>24</xdr:col>
      <xdr:colOff>152400</xdr:colOff>
      <xdr:row>77</xdr:row>
      <xdr:rowOff>147118</xdr:rowOff>
    </xdr:to>
    <xdr:cxnSp macro="">
      <xdr:nvCxnSpPr>
        <xdr:cNvPr id="173" name="直線コネクタ 172"/>
        <xdr:cNvCxnSpPr/>
      </xdr:nvCxnSpPr>
      <xdr:spPr>
        <a:xfrm>
          <a:off x="4546600" y="1334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80342</xdr:rowOff>
    </xdr:from>
    <xdr:ext cx="599010" cy="259045"/>
    <xdr:sp macro="" textlink="">
      <xdr:nvSpPr>
        <xdr:cNvPr id="174" name="民生費最大値テキスト"/>
        <xdr:cNvSpPr txBox="1"/>
      </xdr:nvSpPr>
      <xdr:spPr>
        <a:xfrm>
          <a:off x="4686300" y="1191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133665</xdr:rowOff>
    </xdr:from>
    <xdr:to>
      <xdr:col>24</xdr:col>
      <xdr:colOff>152400</xdr:colOff>
      <xdr:row>70</xdr:row>
      <xdr:rowOff>133665</xdr:rowOff>
    </xdr:to>
    <xdr:cxnSp macro="">
      <xdr:nvCxnSpPr>
        <xdr:cNvPr id="175" name="直線コネクタ 174"/>
        <xdr:cNvCxnSpPr/>
      </xdr:nvCxnSpPr>
      <xdr:spPr>
        <a:xfrm>
          <a:off x="4546600" y="1213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69325</xdr:rowOff>
    </xdr:from>
    <xdr:to>
      <xdr:col>24</xdr:col>
      <xdr:colOff>63500</xdr:colOff>
      <xdr:row>75</xdr:row>
      <xdr:rowOff>135117</xdr:rowOff>
    </xdr:to>
    <xdr:cxnSp macro="">
      <xdr:nvCxnSpPr>
        <xdr:cNvPr id="176" name="直線コネクタ 175"/>
        <xdr:cNvCxnSpPr/>
      </xdr:nvCxnSpPr>
      <xdr:spPr>
        <a:xfrm flipV="1">
          <a:off x="3797300" y="12928075"/>
          <a:ext cx="838200" cy="6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80677</xdr:rowOff>
    </xdr:from>
    <xdr:ext cx="599010" cy="259045"/>
    <xdr:sp macro="" textlink="">
      <xdr:nvSpPr>
        <xdr:cNvPr id="177" name="民生費平均値テキスト"/>
        <xdr:cNvSpPr txBox="1"/>
      </xdr:nvSpPr>
      <xdr:spPr>
        <a:xfrm>
          <a:off x="4686300" y="12939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102250</xdr:rowOff>
    </xdr:from>
    <xdr:to>
      <xdr:col>24</xdr:col>
      <xdr:colOff>114300</xdr:colOff>
      <xdr:row>76</xdr:row>
      <xdr:rowOff>32401</xdr:rowOff>
    </xdr:to>
    <xdr:sp macro="" textlink="">
      <xdr:nvSpPr>
        <xdr:cNvPr id="178" name="フローチャート: 判断 177"/>
        <xdr:cNvSpPr/>
      </xdr:nvSpPr>
      <xdr:spPr>
        <a:xfrm>
          <a:off x="45847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103501</xdr:rowOff>
    </xdr:from>
    <xdr:to>
      <xdr:col>19</xdr:col>
      <xdr:colOff>177800</xdr:colOff>
      <xdr:row>75</xdr:row>
      <xdr:rowOff>135117</xdr:rowOff>
    </xdr:to>
    <xdr:cxnSp macro="">
      <xdr:nvCxnSpPr>
        <xdr:cNvPr id="179" name="直線コネクタ 178"/>
        <xdr:cNvCxnSpPr/>
      </xdr:nvCxnSpPr>
      <xdr:spPr>
        <a:xfrm>
          <a:off x="2908300" y="12962251"/>
          <a:ext cx="889000" cy="3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127465</xdr:rowOff>
    </xdr:from>
    <xdr:to>
      <xdr:col>20</xdr:col>
      <xdr:colOff>38100</xdr:colOff>
      <xdr:row>76</xdr:row>
      <xdr:rowOff>57615</xdr:rowOff>
    </xdr:to>
    <xdr:sp macro="" textlink="">
      <xdr:nvSpPr>
        <xdr:cNvPr id="180" name="フローチャート: 判断 179"/>
        <xdr:cNvSpPr/>
      </xdr:nvSpPr>
      <xdr:spPr>
        <a:xfrm>
          <a:off x="3746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48742</xdr:rowOff>
    </xdr:from>
    <xdr:ext cx="599010" cy="259045"/>
    <xdr:sp macro="" textlink="">
      <xdr:nvSpPr>
        <xdr:cNvPr id="181" name="テキスト ボックス 180"/>
        <xdr:cNvSpPr txBox="1"/>
      </xdr:nvSpPr>
      <xdr:spPr>
        <a:xfrm>
          <a:off x="3497795" y="130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103501</xdr:rowOff>
    </xdr:from>
    <xdr:to>
      <xdr:col>15</xdr:col>
      <xdr:colOff>50800</xdr:colOff>
      <xdr:row>75</xdr:row>
      <xdr:rowOff>105930</xdr:rowOff>
    </xdr:to>
    <xdr:cxnSp macro="">
      <xdr:nvCxnSpPr>
        <xdr:cNvPr id="182" name="直線コネクタ 181"/>
        <xdr:cNvCxnSpPr/>
      </xdr:nvCxnSpPr>
      <xdr:spPr>
        <a:xfrm flipV="1">
          <a:off x="2019300" y="12962251"/>
          <a:ext cx="889000" cy="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2764</xdr:rowOff>
    </xdr:from>
    <xdr:to>
      <xdr:col>15</xdr:col>
      <xdr:colOff>101600</xdr:colOff>
      <xdr:row>76</xdr:row>
      <xdr:rowOff>104364</xdr:rowOff>
    </xdr:to>
    <xdr:sp macro="" textlink="">
      <xdr:nvSpPr>
        <xdr:cNvPr id="183" name="フローチャート: 判断 182"/>
        <xdr:cNvSpPr/>
      </xdr:nvSpPr>
      <xdr:spPr>
        <a:xfrm>
          <a:off x="2857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95491</xdr:rowOff>
    </xdr:from>
    <xdr:ext cx="599010" cy="259045"/>
    <xdr:sp macro="" textlink="">
      <xdr:nvSpPr>
        <xdr:cNvPr id="184" name="テキスト ボックス 183"/>
        <xdr:cNvSpPr txBox="1"/>
      </xdr:nvSpPr>
      <xdr:spPr>
        <a:xfrm>
          <a:off x="2608795" y="1312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66594</xdr:rowOff>
    </xdr:from>
    <xdr:to>
      <xdr:col>10</xdr:col>
      <xdr:colOff>114300</xdr:colOff>
      <xdr:row>75</xdr:row>
      <xdr:rowOff>105930</xdr:rowOff>
    </xdr:to>
    <xdr:cxnSp macro="">
      <xdr:nvCxnSpPr>
        <xdr:cNvPr id="185" name="直線コネクタ 184"/>
        <xdr:cNvCxnSpPr/>
      </xdr:nvCxnSpPr>
      <xdr:spPr>
        <a:xfrm>
          <a:off x="1130300" y="12925344"/>
          <a:ext cx="889000" cy="3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166052</xdr:rowOff>
    </xdr:from>
    <xdr:to>
      <xdr:col>10</xdr:col>
      <xdr:colOff>165100</xdr:colOff>
      <xdr:row>76</xdr:row>
      <xdr:rowOff>96202</xdr:rowOff>
    </xdr:to>
    <xdr:sp macro="" textlink="">
      <xdr:nvSpPr>
        <xdr:cNvPr id="186" name="フローチャート: 判断 185"/>
        <xdr:cNvSpPr/>
      </xdr:nvSpPr>
      <xdr:spPr>
        <a:xfrm>
          <a:off x="1968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87329</xdr:rowOff>
    </xdr:from>
    <xdr:ext cx="599010" cy="259045"/>
    <xdr:sp macro="" textlink="">
      <xdr:nvSpPr>
        <xdr:cNvPr id="187" name="テキスト ボックス 186"/>
        <xdr:cNvSpPr txBox="1"/>
      </xdr:nvSpPr>
      <xdr:spPr>
        <a:xfrm>
          <a:off x="1719795" y="1311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146359</xdr:rowOff>
    </xdr:from>
    <xdr:to>
      <xdr:col>6</xdr:col>
      <xdr:colOff>38100</xdr:colOff>
      <xdr:row>76</xdr:row>
      <xdr:rowOff>76509</xdr:rowOff>
    </xdr:to>
    <xdr:sp macro="" textlink="">
      <xdr:nvSpPr>
        <xdr:cNvPr id="188" name="フローチャート: 判断 187"/>
        <xdr:cNvSpPr/>
      </xdr:nvSpPr>
      <xdr:spPr>
        <a:xfrm>
          <a:off x="1079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67636</xdr:rowOff>
    </xdr:from>
    <xdr:ext cx="599010" cy="259045"/>
    <xdr:sp macro="" textlink="">
      <xdr:nvSpPr>
        <xdr:cNvPr id="189" name="テキスト ボックス 188"/>
        <xdr:cNvSpPr txBox="1"/>
      </xdr:nvSpPr>
      <xdr:spPr>
        <a:xfrm>
          <a:off x="830795" y="1309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18525</xdr:rowOff>
    </xdr:from>
    <xdr:to>
      <xdr:col>24</xdr:col>
      <xdr:colOff>114300</xdr:colOff>
      <xdr:row>75</xdr:row>
      <xdr:rowOff>120125</xdr:rowOff>
    </xdr:to>
    <xdr:sp macro="" textlink="">
      <xdr:nvSpPr>
        <xdr:cNvPr id="195" name="楕円 194"/>
        <xdr:cNvSpPr/>
      </xdr:nvSpPr>
      <xdr:spPr>
        <a:xfrm>
          <a:off x="4584700" y="1287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41402</xdr:rowOff>
    </xdr:from>
    <xdr:ext cx="599010" cy="259045"/>
    <xdr:sp macro="" textlink="">
      <xdr:nvSpPr>
        <xdr:cNvPr id="196" name="民生費該当値テキスト"/>
        <xdr:cNvSpPr txBox="1"/>
      </xdr:nvSpPr>
      <xdr:spPr>
        <a:xfrm>
          <a:off x="4686300" y="1272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84317</xdr:rowOff>
    </xdr:from>
    <xdr:to>
      <xdr:col>20</xdr:col>
      <xdr:colOff>38100</xdr:colOff>
      <xdr:row>76</xdr:row>
      <xdr:rowOff>14467</xdr:rowOff>
    </xdr:to>
    <xdr:sp macro="" textlink="">
      <xdr:nvSpPr>
        <xdr:cNvPr id="197" name="楕円 196"/>
        <xdr:cNvSpPr/>
      </xdr:nvSpPr>
      <xdr:spPr>
        <a:xfrm>
          <a:off x="3746500" y="1294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30994</xdr:rowOff>
    </xdr:from>
    <xdr:ext cx="599010" cy="259045"/>
    <xdr:sp macro="" textlink="">
      <xdr:nvSpPr>
        <xdr:cNvPr id="198" name="テキスト ボックス 197"/>
        <xdr:cNvSpPr txBox="1"/>
      </xdr:nvSpPr>
      <xdr:spPr>
        <a:xfrm>
          <a:off x="3497795" y="12718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52701</xdr:rowOff>
    </xdr:from>
    <xdr:to>
      <xdr:col>15</xdr:col>
      <xdr:colOff>101600</xdr:colOff>
      <xdr:row>75</xdr:row>
      <xdr:rowOff>154301</xdr:rowOff>
    </xdr:to>
    <xdr:sp macro="" textlink="">
      <xdr:nvSpPr>
        <xdr:cNvPr id="199" name="楕円 198"/>
        <xdr:cNvSpPr/>
      </xdr:nvSpPr>
      <xdr:spPr>
        <a:xfrm>
          <a:off x="2857500" y="1291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170828</xdr:rowOff>
    </xdr:from>
    <xdr:ext cx="599010" cy="259045"/>
    <xdr:sp macro="" textlink="">
      <xdr:nvSpPr>
        <xdr:cNvPr id="200" name="テキスト ボックス 199"/>
        <xdr:cNvSpPr txBox="1"/>
      </xdr:nvSpPr>
      <xdr:spPr>
        <a:xfrm>
          <a:off x="2608795" y="12686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55130</xdr:rowOff>
    </xdr:from>
    <xdr:to>
      <xdr:col>10</xdr:col>
      <xdr:colOff>165100</xdr:colOff>
      <xdr:row>75</xdr:row>
      <xdr:rowOff>156730</xdr:rowOff>
    </xdr:to>
    <xdr:sp macro="" textlink="">
      <xdr:nvSpPr>
        <xdr:cNvPr id="201" name="楕円 200"/>
        <xdr:cNvSpPr/>
      </xdr:nvSpPr>
      <xdr:spPr>
        <a:xfrm>
          <a:off x="1968500" y="12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1807</xdr:rowOff>
    </xdr:from>
    <xdr:ext cx="599010" cy="259045"/>
    <xdr:sp macro="" textlink="">
      <xdr:nvSpPr>
        <xdr:cNvPr id="202" name="テキスト ボックス 201"/>
        <xdr:cNvSpPr txBox="1"/>
      </xdr:nvSpPr>
      <xdr:spPr>
        <a:xfrm>
          <a:off x="1719795" y="1268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15794</xdr:rowOff>
    </xdr:from>
    <xdr:to>
      <xdr:col>6</xdr:col>
      <xdr:colOff>38100</xdr:colOff>
      <xdr:row>75</xdr:row>
      <xdr:rowOff>117394</xdr:rowOff>
    </xdr:to>
    <xdr:sp macro="" textlink="">
      <xdr:nvSpPr>
        <xdr:cNvPr id="203" name="楕円 202"/>
        <xdr:cNvSpPr/>
      </xdr:nvSpPr>
      <xdr:spPr>
        <a:xfrm>
          <a:off x="1079500" y="1287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133921</xdr:rowOff>
    </xdr:from>
    <xdr:ext cx="599010" cy="259045"/>
    <xdr:sp macro="" textlink="">
      <xdr:nvSpPr>
        <xdr:cNvPr id="204" name="テキスト ボックス 203"/>
        <xdr:cNvSpPr txBox="1"/>
      </xdr:nvSpPr>
      <xdr:spPr>
        <a:xfrm>
          <a:off x="830795" y="1264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128093</xdr:rowOff>
    </xdr:from>
    <xdr:to>
      <xdr:col>24</xdr:col>
      <xdr:colOff>62865</xdr:colOff>
      <xdr:row>97</xdr:row>
      <xdr:rowOff>80590</xdr:rowOff>
    </xdr:to>
    <xdr:cxnSp macro="">
      <xdr:nvCxnSpPr>
        <xdr:cNvPr id="224" name="直線コネクタ 223"/>
        <xdr:cNvCxnSpPr/>
      </xdr:nvCxnSpPr>
      <xdr:spPr>
        <a:xfrm flipV="1">
          <a:off x="4633595" y="15558593"/>
          <a:ext cx="1270" cy="115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84417</xdr:rowOff>
    </xdr:from>
    <xdr:ext cx="534377" cy="259045"/>
    <xdr:sp macro="" textlink="">
      <xdr:nvSpPr>
        <xdr:cNvPr id="225" name="衛生費最小値テキスト"/>
        <xdr:cNvSpPr txBox="1"/>
      </xdr:nvSpPr>
      <xdr:spPr>
        <a:xfrm>
          <a:off x="4686300" y="167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80590</xdr:rowOff>
    </xdr:from>
    <xdr:to>
      <xdr:col>24</xdr:col>
      <xdr:colOff>152400</xdr:colOff>
      <xdr:row>97</xdr:row>
      <xdr:rowOff>80590</xdr:rowOff>
    </xdr:to>
    <xdr:cxnSp macro="">
      <xdr:nvCxnSpPr>
        <xdr:cNvPr id="226" name="直線コネクタ 225"/>
        <xdr:cNvCxnSpPr/>
      </xdr:nvCxnSpPr>
      <xdr:spPr>
        <a:xfrm>
          <a:off x="4546600" y="167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74770</xdr:rowOff>
    </xdr:from>
    <xdr:ext cx="599010" cy="259045"/>
    <xdr:sp macro="" textlink="">
      <xdr:nvSpPr>
        <xdr:cNvPr id="227" name="衛生費最大値テキスト"/>
        <xdr:cNvSpPr txBox="1"/>
      </xdr:nvSpPr>
      <xdr:spPr>
        <a:xfrm>
          <a:off x="4686300" y="1533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222,031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128093</xdr:rowOff>
    </xdr:from>
    <xdr:to>
      <xdr:col>24</xdr:col>
      <xdr:colOff>152400</xdr:colOff>
      <xdr:row>90</xdr:row>
      <xdr:rowOff>128093</xdr:rowOff>
    </xdr:to>
    <xdr:cxnSp macro="">
      <xdr:nvCxnSpPr>
        <xdr:cNvPr id="228" name="直線コネクタ 227"/>
        <xdr:cNvCxnSpPr/>
      </xdr:nvCxnSpPr>
      <xdr:spPr>
        <a:xfrm>
          <a:off x="4546600" y="1555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138815</xdr:rowOff>
    </xdr:from>
    <xdr:to>
      <xdr:col>24</xdr:col>
      <xdr:colOff>63500</xdr:colOff>
      <xdr:row>97</xdr:row>
      <xdr:rowOff>21628</xdr:rowOff>
    </xdr:to>
    <xdr:cxnSp macro="">
      <xdr:nvCxnSpPr>
        <xdr:cNvPr id="229" name="直線コネクタ 228"/>
        <xdr:cNvCxnSpPr/>
      </xdr:nvCxnSpPr>
      <xdr:spPr>
        <a:xfrm flipV="1">
          <a:off x="3797300" y="16598015"/>
          <a:ext cx="838200" cy="5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118304</xdr:rowOff>
    </xdr:from>
    <xdr:ext cx="534377" cy="259045"/>
    <xdr:sp macro="" textlink="">
      <xdr:nvSpPr>
        <xdr:cNvPr id="230" name="衛生費平均値テキスト"/>
        <xdr:cNvSpPr txBox="1"/>
      </xdr:nvSpPr>
      <xdr:spPr>
        <a:xfrm>
          <a:off x="4686300" y="16234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95427</xdr:rowOff>
    </xdr:from>
    <xdr:to>
      <xdr:col>24</xdr:col>
      <xdr:colOff>114300</xdr:colOff>
      <xdr:row>96</xdr:row>
      <xdr:rowOff>25577</xdr:rowOff>
    </xdr:to>
    <xdr:sp macro="" textlink="">
      <xdr:nvSpPr>
        <xdr:cNvPr id="231" name="フローチャート: 判断 230"/>
        <xdr:cNvSpPr/>
      </xdr:nvSpPr>
      <xdr:spPr>
        <a:xfrm>
          <a:off x="4584700" y="1638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21628</xdr:rowOff>
    </xdr:from>
    <xdr:to>
      <xdr:col>19</xdr:col>
      <xdr:colOff>177800</xdr:colOff>
      <xdr:row>97</xdr:row>
      <xdr:rowOff>33446</xdr:rowOff>
    </xdr:to>
    <xdr:cxnSp macro="">
      <xdr:nvCxnSpPr>
        <xdr:cNvPr id="232" name="直線コネクタ 231"/>
        <xdr:cNvCxnSpPr/>
      </xdr:nvCxnSpPr>
      <xdr:spPr>
        <a:xfrm flipV="1">
          <a:off x="2908300" y="16652278"/>
          <a:ext cx="889000" cy="1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120298</xdr:rowOff>
    </xdr:from>
    <xdr:to>
      <xdr:col>20</xdr:col>
      <xdr:colOff>38100</xdr:colOff>
      <xdr:row>96</xdr:row>
      <xdr:rowOff>50448</xdr:rowOff>
    </xdr:to>
    <xdr:sp macro="" textlink="">
      <xdr:nvSpPr>
        <xdr:cNvPr id="233" name="フローチャート: 判断 232"/>
        <xdr:cNvSpPr/>
      </xdr:nvSpPr>
      <xdr:spPr>
        <a:xfrm>
          <a:off x="3746500" y="1640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66975</xdr:rowOff>
    </xdr:from>
    <xdr:ext cx="534377" cy="259045"/>
    <xdr:sp macro="" textlink="">
      <xdr:nvSpPr>
        <xdr:cNvPr id="234" name="テキスト ボックス 233"/>
        <xdr:cNvSpPr txBox="1"/>
      </xdr:nvSpPr>
      <xdr:spPr>
        <a:xfrm>
          <a:off x="3530111" y="1618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31824</xdr:rowOff>
    </xdr:from>
    <xdr:to>
      <xdr:col>15</xdr:col>
      <xdr:colOff>50800</xdr:colOff>
      <xdr:row>97</xdr:row>
      <xdr:rowOff>33446</xdr:rowOff>
    </xdr:to>
    <xdr:cxnSp macro="">
      <xdr:nvCxnSpPr>
        <xdr:cNvPr id="235" name="直線コネクタ 234"/>
        <xdr:cNvCxnSpPr/>
      </xdr:nvCxnSpPr>
      <xdr:spPr>
        <a:xfrm>
          <a:off x="2019300" y="16662474"/>
          <a:ext cx="889000" cy="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150960</xdr:rowOff>
    </xdr:from>
    <xdr:to>
      <xdr:col>15</xdr:col>
      <xdr:colOff>101600</xdr:colOff>
      <xdr:row>96</xdr:row>
      <xdr:rowOff>81110</xdr:rowOff>
    </xdr:to>
    <xdr:sp macro="" textlink="">
      <xdr:nvSpPr>
        <xdr:cNvPr id="236" name="フローチャート: 判断 235"/>
        <xdr:cNvSpPr/>
      </xdr:nvSpPr>
      <xdr:spPr>
        <a:xfrm>
          <a:off x="2857500" y="1643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97637</xdr:rowOff>
    </xdr:from>
    <xdr:ext cx="534377" cy="259045"/>
    <xdr:sp macro="" textlink="">
      <xdr:nvSpPr>
        <xdr:cNvPr id="237" name="テキスト ボックス 236"/>
        <xdr:cNvSpPr txBox="1"/>
      </xdr:nvSpPr>
      <xdr:spPr>
        <a:xfrm>
          <a:off x="2641111" y="1621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31824</xdr:rowOff>
    </xdr:from>
    <xdr:to>
      <xdr:col>10</xdr:col>
      <xdr:colOff>114300</xdr:colOff>
      <xdr:row>97</xdr:row>
      <xdr:rowOff>43019</xdr:rowOff>
    </xdr:to>
    <xdr:cxnSp macro="">
      <xdr:nvCxnSpPr>
        <xdr:cNvPr id="238" name="直線コネクタ 237"/>
        <xdr:cNvCxnSpPr/>
      </xdr:nvCxnSpPr>
      <xdr:spPr>
        <a:xfrm flipV="1">
          <a:off x="1130300" y="16662474"/>
          <a:ext cx="889000" cy="1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137957</xdr:rowOff>
    </xdr:from>
    <xdr:to>
      <xdr:col>10</xdr:col>
      <xdr:colOff>165100</xdr:colOff>
      <xdr:row>96</xdr:row>
      <xdr:rowOff>68107</xdr:rowOff>
    </xdr:to>
    <xdr:sp macro="" textlink="">
      <xdr:nvSpPr>
        <xdr:cNvPr id="239" name="フローチャート: 判断 238"/>
        <xdr:cNvSpPr/>
      </xdr:nvSpPr>
      <xdr:spPr>
        <a:xfrm>
          <a:off x="1968500" y="164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84634</xdr:rowOff>
    </xdr:from>
    <xdr:ext cx="534377" cy="259045"/>
    <xdr:sp macro="" textlink="">
      <xdr:nvSpPr>
        <xdr:cNvPr id="240" name="テキスト ボックス 239"/>
        <xdr:cNvSpPr txBox="1"/>
      </xdr:nvSpPr>
      <xdr:spPr>
        <a:xfrm>
          <a:off x="1752111" y="1620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114354</xdr:rowOff>
    </xdr:from>
    <xdr:to>
      <xdr:col>6</xdr:col>
      <xdr:colOff>38100</xdr:colOff>
      <xdr:row>96</xdr:row>
      <xdr:rowOff>44504</xdr:rowOff>
    </xdr:to>
    <xdr:sp macro="" textlink="">
      <xdr:nvSpPr>
        <xdr:cNvPr id="241" name="フローチャート: 判断 240"/>
        <xdr:cNvSpPr/>
      </xdr:nvSpPr>
      <xdr:spPr>
        <a:xfrm>
          <a:off x="1079500" y="1640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61031</xdr:rowOff>
    </xdr:from>
    <xdr:ext cx="534377" cy="259045"/>
    <xdr:sp macro="" textlink="">
      <xdr:nvSpPr>
        <xdr:cNvPr id="242" name="テキスト ボックス 241"/>
        <xdr:cNvSpPr txBox="1"/>
      </xdr:nvSpPr>
      <xdr:spPr>
        <a:xfrm>
          <a:off x="863111" y="1617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88015</xdr:rowOff>
    </xdr:from>
    <xdr:to>
      <xdr:col>24</xdr:col>
      <xdr:colOff>114300</xdr:colOff>
      <xdr:row>97</xdr:row>
      <xdr:rowOff>18165</xdr:rowOff>
    </xdr:to>
    <xdr:sp macro="" textlink="">
      <xdr:nvSpPr>
        <xdr:cNvPr id="248" name="楕円 247"/>
        <xdr:cNvSpPr/>
      </xdr:nvSpPr>
      <xdr:spPr>
        <a:xfrm>
          <a:off x="4584700" y="1654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2942</xdr:rowOff>
    </xdr:from>
    <xdr:ext cx="534377" cy="259045"/>
    <xdr:sp macro="" textlink="">
      <xdr:nvSpPr>
        <xdr:cNvPr id="249" name="衛生費該当値テキスト"/>
        <xdr:cNvSpPr txBox="1"/>
      </xdr:nvSpPr>
      <xdr:spPr>
        <a:xfrm>
          <a:off x="4686300" y="1646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142278</xdr:rowOff>
    </xdr:from>
    <xdr:to>
      <xdr:col>20</xdr:col>
      <xdr:colOff>38100</xdr:colOff>
      <xdr:row>97</xdr:row>
      <xdr:rowOff>72428</xdr:rowOff>
    </xdr:to>
    <xdr:sp macro="" textlink="">
      <xdr:nvSpPr>
        <xdr:cNvPr id="250" name="楕円 249"/>
        <xdr:cNvSpPr/>
      </xdr:nvSpPr>
      <xdr:spPr>
        <a:xfrm>
          <a:off x="3746500" y="1660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63555</xdr:rowOff>
    </xdr:from>
    <xdr:ext cx="534377" cy="259045"/>
    <xdr:sp macro="" textlink="">
      <xdr:nvSpPr>
        <xdr:cNvPr id="251" name="テキスト ボックス 250"/>
        <xdr:cNvSpPr txBox="1"/>
      </xdr:nvSpPr>
      <xdr:spPr>
        <a:xfrm>
          <a:off x="3530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154096</xdr:rowOff>
    </xdr:from>
    <xdr:to>
      <xdr:col>15</xdr:col>
      <xdr:colOff>101600</xdr:colOff>
      <xdr:row>97</xdr:row>
      <xdr:rowOff>84246</xdr:rowOff>
    </xdr:to>
    <xdr:sp macro="" textlink="">
      <xdr:nvSpPr>
        <xdr:cNvPr id="252" name="楕円 251"/>
        <xdr:cNvSpPr/>
      </xdr:nvSpPr>
      <xdr:spPr>
        <a:xfrm>
          <a:off x="2857500" y="1661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75373</xdr:rowOff>
    </xdr:from>
    <xdr:ext cx="534377" cy="259045"/>
    <xdr:sp macro="" textlink="">
      <xdr:nvSpPr>
        <xdr:cNvPr id="253" name="テキスト ボックス 252"/>
        <xdr:cNvSpPr txBox="1"/>
      </xdr:nvSpPr>
      <xdr:spPr>
        <a:xfrm>
          <a:off x="2641111" y="1670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152474</xdr:rowOff>
    </xdr:from>
    <xdr:to>
      <xdr:col>10</xdr:col>
      <xdr:colOff>165100</xdr:colOff>
      <xdr:row>97</xdr:row>
      <xdr:rowOff>82624</xdr:rowOff>
    </xdr:to>
    <xdr:sp macro="" textlink="">
      <xdr:nvSpPr>
        <xdr:cNvPr id="254" name="楕円 253"/>
        <xdr:cNvSpPr/>
      </xdr:nvSpPr>
      <xdr:spPr>
        <a:xfrm>
          <a:off x="1968500" y="1661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73751</xdr:rowOff>
    </xdr:from>
    <xdr:ext cx="534377" cy="259045"/>
    <xdr:sp macro="" textlink="">
      <xdr:nvSpPr>
        <xdr:cNvPr id="255" name="テキスト ボックス 254"/>
        <xdr:cNvSpPr txBox="1"/>
      </xdr:nvSpPr>
      <xdr:spPr>
        <a:xfrm>
          <a:off x="1752111" y="1670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163669</xdr:rowOff>
    </xdr:from>
    <xdr:to>
      <xdr:col>6</xdr:col>
      <xdr:colOff>38100</xdr:colOff>
      <xdr:row>97</xdr:row>
      <xdr:rowOff>93819</xdr:rowOff>
    </xdr:to>
    <xdr:sp macro="" textlink="">
      <xdr:nvSpPr>
        <xdr:cNvPr id="256" name="楕円 255"/>
        <xdr:cNvSpPr/>
      </xdr:nvSpPr>
      <xdr:spPr>
        <a:xfrm>
          <a:off x="1079500" y="1662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84946</xdr:rowOff>
    </xdr:from>
    <xdr:ext cx="534377" cy="259045"/>
    <xdr:sp macro="" textlink="">
      <xdr:nvSpPr>
        <xdr:cNvPr id="257" name="テキスト ボックス 256"/>
        <xdr:cNvSpPr txBox="1"/>
      </xdr:nvSpPr>
      <xdr:spPr>
        <a:xfrm>
          <a:off x="863111" y="1671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15799</xdr:rowOff>
    </xdr:from>
    <xdr:to>
      <xdr:col>54</xdr:col>
      <xdr:colOff>189865</xdr:colOff>
      <xdr:row>38</xdr:row>
      <xdr:rowOff>139700</xdr:rowOff>
    </xdr:to>
    <xdr:cxnSp macro="">
      <xdr:nvCxnSpPr>
        <xdr:cNvPr id="279" name="直線コネクタ 278"/>
        <xdr:cNvCxnSpPr/>
      </xdr:nvCxnSpPr>
      <xdr:spPr>
        <a:xfrm flipV="1">
          <a:off x="10475595" y="5330749"/>
          <a:ext cx="1270" cy="1324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133926</xdr:rowOff>
    </xdr:from>
    <xdr:ext cx="469744" cy="259045"/>
    <xdr:sp macro="" textlink="">
      <xdr:nvSpPr>
        <xdr:cNvPr id="282" name="労働費最大値テキスト"/>
        <xdr:cNvSpPr txBox="1"/>
      </xdr:nvSpPr>
      <xdr:spPr>
        <a:xfrm>
          <a:off x="10528300" y="510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15799</xdr:rowOff>
    </xdr:from>
    <xdr:to>
      <xdr:col>55</xdr:col>
      <xdr:colOff>88900</xdr:colOff>
      <xdr:row>31</xdr:row>
      <xdr:rowOff>15799</xdr:rowOff>
    </xdr:to>
    <xdr:cxnSp macro="">
      <xdr:nvCxnSpPr>
        <xdr:cNvPr id="283" name="直線コネクタ 282"/>
        <xdr:cNvCxnSpPr/>
      </xdr:nvCxnSpPr>
      <xdr:spPr>
        <a:xfrm>
          <a:off x="10388600" y="533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39574</xdr:rowOff>
    </xdr:from>
    <xdr:to>
      <xdr:col>55</xdr:col>
      <xdr:colOff>0</xdr:colOff>
      <xdr:row>38</xdr:row>
      <xdr:rowOff>40945</xdr:rowOff>
    </xdr:to>
    <xdr:cxnSp macro="">
      <xdr:nvCxnSpPr>
        <xdr:cNvPr id="284" name="直線コネクタ 283"/>
        <xdr:cNvCxnSpPr/>
      </xdr:nvCxnSpPr>
      <xdr:spPr>
        <a:xfrm>
          <a:off x="9639300" y="6554674"/>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85" name="労働費平均値テキスト"/>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86" name="フローチャート: 判断 285"/>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39574</xdr:rowOff>
    </xdr:from>
    <xdr:to>
      <xdr:col>50</xdr:col>
      <xdr:colOff>114300</xdr:colOff>
      <xdr:row>38</xdr:row>
      <xdr:rowOff>109068</xdr:rowOff>
    </xdr:to>
    <xdr:cxnSp macro="">
      <xdr:nvCxnSpPr>
        <xdr:cNvPr id="287" name="直線コネクタ 286"/>
        <xdr:cNvCxnSpPr/>
      </xdr:nvCxnSpPr>
      <xdr:spPr>
        <a:xfrm flipV="1">
          <a:off x="8750300" y="6554674"/>
          <a:ext cx="889000" cy="6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84328</xdr:rowOff>
    </xdr:from>
    <xdr:to>
      <xdr:col>50</xdr:col>
      <xdr:colOff>165100</xdr:colOff>
      <xdr:row>38</xdr:row>
      <xdr:rowOff>14478</xdr:rowOff>
    </xdr:to>
    <xdr:sp macro="" textlink="">
      <xdr:nvSpPr>
        <xdr:cNvPr id="288" name="フローチャート: 判断 287"/>
        <xdr:cNvSpPr/>
      </xdr:nvSpPr>
      <xdr:spPr>
        <a:xfrm>
          <a:off x="9588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31005</xdr:rowOff>
    </xdr:from>
    <xdr:ext cx="378565" cy="259045"/>
    <xdr:sp macro="" textlink="">
      <xdr:nvSpPr>
        <xdr:cNvPr id="289" name="テキスト ボックス 288"/>
        <xdr:cNvSpPr txBox="1"/>
      </xdr:nvSpPr>
      <xdr:spPr>
        <a:xfrm>
          <a:off x="9450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104953</xdr:rowOff>
    </xdr:from>
    <xdr:to>
      <xdr:col>45</xdr:col>
      <xdr:colOff>177800</xdr:colOff>
      <xdr:row>38</xdr:row>
      <xdr:rowOff>109068</xdr:rowOff>
    </xdr:to>
    <xdr:cxnSp macro="">
      <xdr:nvCxnSpPr>
        <xdr:cNvPr id="290" name="直線コネクタ 289"/>
        <xdr:cNvCxnSpPr/>
      </xdr:nvCxnSpPr>
      <xdr:spPr>
        <a:xfrm>
          <a:off x="7861300" y="6620053"/>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1" name="フローチャート: 判断 290"/>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25061</xdr:rowOff>
    </xdr:from>
    <xdr:ext cx="378565" cy="259045"/>
    <xdr:sp macro="" textlink="">
      <xdr:nvSpPr>
        <xdr:cNvPr id="292" name="テキスト ボックス 291"/>
        <xdr:cNvSpPr txBox="1"/>
      </xdr:nvSpPr>
      <xdr:spPr>
        <a:xfrm>
          <a:off x="8561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103581</xdr:rowOff>
    </xdr:from>
    <xdr:to>
      <xdr:col>41</xdr:col>
      <xdr:colOff>50800</xdr:colOff>
      <xdr:row>38</xdr:row>
      <xdr:rowOff>104953</xdr:rowOff>
    </xdr:to>
    <xdr:cxnSp macro="">
      <xdr:nvCxnSpPr>
        <xdr:cNvPr id="293" name="直線コネクタ 292"/>
        <xdr:cNvCxnSpPr/>
      </xdr:nvCxnSpPr>
      <xdr:spPr>
        <a:xfrm>
          <a:off x="6972300" y="661868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46381</xdr:rowOff>
    </xdr:from>
    <xdr:to>
      <xdr:col>41</xdr:col>
      <xdr:colOff>101600</xdr:colOff>
      <xdr:row>37</xdr:row>
      <xdr:rowOff>147981</xdr:rowOff>
    </xdr:to>
    <xdr:sp macro="" textlink="">
      <xdr:nvSpPr>
        <xdr:cNvPr id="294" name="フローチャート: 判断 293"/>
        <xdr:cNvSpPr/>
      </xdr:nvSpPr>
      <xdr:spPr>
        <a:xfrm>
          <a:off x="7810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164508</xdr:rowOff>
    </xdr:from>
    <xdr:ext cx="378565" cy="259045"/>
    <xdr:sp macro="" textlink="">
      <xdr:nvSpPr>
        <xdr:cNvPr id="295" name="テキスト ボックス 294"/>
        <xdr:cNvSpPr txBox="1"/>
      </xdr:nvSpPr>
      <xdr:spPr>
        <a:xfrm>
          <a:off x="7672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13005</xdr:rowOff>
    </xdr:from>
    <xdr:to>
      <xdr:col>36</xdr:col>
      <xdr:colOff>165100</xdr:colOff>
      <xdr:row>36</xdr:row>
      <xdr:rowOff>114605</xdr:rowOff>
    </xdr:to>
    <xdr:sp macro="" textlink="">
      <xdr:nvSpPr>
        <xdr:cNvPr id="296" name="フローチャート: 判断 295"/>
        <xdr:cNvSpPr/>
      </xdr:nvSpPr>
      <xdr:spPr>
        <a:xfrm>
          <a:off x="6921500" y="61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131132</xdr:rowOff>
    </xdr:from>
    <xdr:ext cx="378565" cy="259045"/>
    <xdr:sp macro="" textlink="">
      <xdr:nvSpPr>
        <xdr:cNvPr id="297" name="テキスト ボックス 296"/>
        <xdr:cNvSpPr txBox="1"/>
      </xdr:nvSpPr>
      <xdr:spPr>
        <a:xfrm>
          <a:off x="6783017" y="596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161595</xdr:rowOff>
    </xdr:from>
    <xdr:to>
      <xdr:col>55</xdr:col>
      <xdr:colOff>50800</xdr:colOff>
      <xdr:row>38</xdr:row>
      <xdr:rowOff>91745</xdr:rowOff>
    </xdr:to>
    <xdr:sp macro="" textlink="">
      <xdr:nvSpPr>
        <xdr:cNvPr id="303" name="楕円 302"/>
        <xdr:cNvSpPr/>
      </xdr:nvSpPr>
      <xdr:spPr>
        <a:xfrm>
          <a:off x="10426700" y="65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76522</xdr:rowOff>
    </xdr:from>
    <xdr:ext cx="378565" cy="259045"/>
    <xdr:sp macro="" textlink="">
      <xdr:nvSpPr>
        <xdr:cNvPr id="304" name="労働費該当値テキスト"/>
        <xdr:cNvSpPr txBox="1"/>
      </xdr:nvSpPr>
      <xdr:spPr>
        <a:xfrm>
          <a:off x="10528300" y="6420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160224</xdr:rowOff>
    </xdr:from>
    <xdr:to>
      <xdr:col>50</xdr:col>
      <xdr:colOff>165100</xdr:colOff>
      <xdr:row>38</xdr:row>
      <xdr:rowOff>90374</xdr:rowOff>
    </xdr:to>
    <xdr:sp macro="" textlink="">
      <xdr:nvSpPr>
        <xdr:cNvPr id="305" name="楕円 304"/>
        <xdr:cNvSpPr/>
      </xdr:nvSpPr>
      <xdr:spPr>
        <a:xfrm>
          <a:off x="9588500" y="650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81501</xdr:rowOff>
    </xdr:from>
    <xdr:ext cx="378565" cy="259045"/>
    <xdr:sp macro="" textlink="">
      <xdr:nvSpPr>
        <xdr:cNvPr id="306" name="テキスト ボックス 305"/>
        <xdr:cNvSpPr txBox="1"/>
      </xdr:nvSpPr>
      <xdr:spPr>
        <a:xfrm>
          <a:off x="9450017" y="659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58268</xdr:rowOff>
    </xdr:from>
    <xdr:to>
      <xdr:col>46</xdr:col>
      <xdr:colOff>38100</xdr:colOff>
      <xdr:row>38</xdr:row>
      <xdr:rowOff>159868</xdr:rowOff>
    </xdr:to>
    <xdr:sp macro="" textlink="">
      <xdr:nvSpPr>
        <xdr:cNvPr id="307" name="楕円 306"/>
        <xdr:cNvSpPr/>
      </xdr:nvSpPr>
      <xdr:spPr>
        <a:xfrm>
          <a:off x="8699500" y="657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150995</xdr:rowOff>
    </xdr:from>
    <xdr:ext cx="313932" cy="259045"/>
    <xdr:sp macro="" textlink="">
      <xdr:nvSpPr>
        <xdr:cNvPr id="308" name="テキスト ボックス 307"/>
        <xdr:cNvSpPr txBox="1"/>
      </xdr:nvSpPr>
      <xdr:spPr>
        <a:xfrm>
          <a:off x="8593333" y="66660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54153</xdr:rowOff>
    </xdr:from>
    <xdr:to>
      <xdr:col>41</xdr:col>
      <xdr:colOff>101600</xdr:colOff>
      <xdr:row>38</xdr:row>
      <xdr:rowOff>155753</xdr:rowOff>
    </xdr:to>
    <xdr:sp macro="" textlink="">
      <xdr:nvSpPr>
        <xdr:cNvPr id="309" name="楕円 308"/>
        <xdr:cNvSpPr/>
      </xdr:nvSpPr>
      <xdr:spPr>
        <a:xfrm>
          <a:off x="7810500" y="65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146880</xdr:rowOff>
    </xdr:from>
    <xdr:ext cx="313932" cy="259045"/>
    <xdr:sp macro="" textlink="">
      <xdr:nvSpPr>
        <xdr:cNvPr id="310" name="テキスト ボックス 309"/>
        <xdr:cNvSpPr txBox="1"/>
      </xdr:nvSpPr>
      <xdr:spPr>
        <a:xfrm>
          <a:off x="7704333" y="66619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52781</xdr:rowOff>
    </xdr:from>
    <xdr:to>
      <xdr:col>36</xdr:col>
      <xdr:colOff>165100</xdr:colOff>
      <xdr:row>38</xdr:row>
      <xdr:rowOff>154381</xdr:rowOff>
    </xdr:to>
    <xdr:sp macro="" textlink="">
      <xdr:nvSpPr>
        <xdr:cNvPr id="311" name="楕円 310"/>
        <xdr:cNvSpPr/>
      </xdr:nvSpPr>
      <xdr:spPr>
        <a:xfrm>
          <a:off x="6921500" y="656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145508</xdr:rowOff>
    </xdr:from>
    <xdr:ext cx="313932" cy="259045"/>
    <xdr:sp macro="" textlink="">
      <xdr:nvSpPr>
        <xdr:cNvPr id="312" name="テキスト ボックス 311"/>
        <xdr:cNvSpPr txBox="1"/>
      </xdr:nvSpPr>
      <xdr:spPr>
        <a:xfrm>
          <a:off x="6815333" y="66606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2" name="テキスト ボックス 33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16521</xdr:rowOff>
    </xdr:from>
    <xdr:to>
      <xdr:col>54</xdr:col>
      <xdr:colOff>189865</xdr:colOff>
      <xdr:row>59</xdr:row>
      <xdr:rowOff>41951</xdr:rowOff>
    </xdr:to>
    <xdr:cxnSp macro="">
      <xdr:nvCxnSpPr>
        <xdr:cNvPr id="336" name="直線コネクタ 335"/>
        <xdr:cNvCxnSpPr/>
      </xdr:nvCxnSpPr>
      <xdr:spPr>
        <a:xfrm flipV="1">
          <a:off x="10475595" y="8760471"/>
          <a:ext cx="1270" cy="139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45778</xdr:rowOff>
    </xdr:from>
    <xdr:ext cx="469744" cy="259045"/>
    <xdr:sp macro="" textlink="">
      <xdr:nvSpPr>
        <xdr:cNvPr id="337" name="農林水産業費最小値テキスト"/>
        <xdr:cNvSpPr txBox="1"/>
      </xdr:nvSpPr>
      <xdr:spPr>
        <a:xfrm>
          <a:off x="10528300" y="101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41951</xdr:rowOff>
    </xdr:from>
    <xdr:to>
      <xdr:col>55</xdr:col>
      <xdr:colOff>88900</xdr:colOff>
      <xdr:row>59</xdr:row>
      <xdr:rowOff>41951</xdr:rowOff>
    </xdr:to>
    <xdr:cxnSp macro="">
      <xdr:nvCxnSpPr>
        <xdr:cNvPr id="338" name="直線コネクタ 337"/>
        <xdr:cNvCxnSpPr/>
      </xdr:nvCxnSpPr>
      <xdr:spPr>
        <a:xfrm>
          <a:off x="10388600" y="1015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134648</xdr:rowOff>
    </xdr:from>
    <xdr:ext cx="690189" cy="259045"/>
    <xdr:sp macro="" textlink="">
      <xdr:nvSpPr>
        <xdr:cNvPr id="339" name="農林水産業費最大値テキスト"/>
        <xdr:cNvSpPr txBox="1"/>
      </xdr:nvSpPr>
      <xdr:spPr>
        <a:xfrm>
          <a:off x="10528300" y="8535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16521</xdr:rowOff>
    </xdr:from>
    <xdr:to>
      <xdr:col>55</xdr:col>
      <xdr:colOff>88900</xdr:colOff>
      <xdr:row>51</xdr:row>
      <xdr:rowOff>16521</xdr:rowOff>
    </xdr:to>
    <xdr:cxnSp macro="">
      <xdr:nvCxnSpPr>
        <xdr:cNvPr id="340" name="直線コネクタ 339"/>
        <xdr:cNvCxnSpPr/>
      </xdr:nvCxnSpPr>
      <xdr:spPr>
        <a:xfrm>
          <a:off x="10388600" y="876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13633</xdr:rowOff>
    </xdr:from>
    <xdr:to>
      <xdr:col>55</xdr:col>
      <xdr:colOff>0</xdr:colOff>
      <xdr:row>59</xdr:row>
      <xdr:rowOff>27549</xdr:rowOff>
    </xdr:to>
    <xdr:cxnSp macro="">
      <xdr:nvCxnSpPr>
        <xdr:cNvPr id="341" name="直線コネクタ 340"/>
        <xdr:cNvCxnSpPr/>
      </xdr:nvCxnSpPr>
      <xdr:spPr>
        <a:xfrm flipV="1">
          <a:off x="9639300" y="10129183"/>
          <a:ext cx="838200" cy="1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119271</xdr:rowOff>
    </xdr:from>
    <xdr:ext cx="534377" cy="259045"/>
    <xdr:sp macro="" textlink="">
      <xdr:nvSpPr>
        <xdr:cNvPr id="342" name="農林水産業費平均値テキスト"/>
        <xdr:cNvSpPr txBox="1"/>
      </xdr:nvSpPr>
      <xdr:spPr>
        <a:xfrm>
          <a:off x="10528300" y="989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96394</xdr:rowOff>
    </xdr:from>
    <xdr:to>
      <xdr:col>55</xdr:col>
      <xdr:colOff>50800</xdr:colOff>
      <xdr:row>59</xdr:row>
      <xdr:rowOff>26544</xdr:rowOff>
    </xdr:to>
    <xdr:sp macro="" textlink="">
      <xdr:nvSpPr>
        <xdr:cNvPr id="343" name="フローチャート: 判断 342"/>
        <xdr:cNvSpPr/>
      </xdr:nvSpPr>
      <xdr:spPr>
        <a:xfrm>
          <a:off x="10426700" y="1004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26506</xdr:rowOff>
    </xdr:from>
    <xdr:to>
      <xdr:col>50</xdr:col>
      <xdr:colOff>114300</xdr:colOff>
      <xdr:row>59</xdr:row>
      <xdr:rowOff>27549</xdr:rowOff>
    </xdr:to>
    <xdr:cxnSp macro="">
      <xdr:nvCxnSpPr>
        <xdr:cNvPr id="344" name="直線コネクタ 343"/>
        <xdr:cNvCxnSpPr/>
      </xdr:nvCxnSpPr>
      <xdr:spPr>
        <a:xfrm>
          <a:off x="8750300" y="10142056"/>
          <a:ext cx="889000" cy="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99392</xdr:rowOff>
    </xdr:from>
    <xdr:to>
      <xdr:col>50</xdr:col>
      <xdr:colOff>165100</xdr:colOff>
      <xdr:row>59</xdr:row>
      <xdr:rowOff>29542</xdr:rowOff>
    </xdr:to>
    <xdr:sp macro="" textlink="">
      <xdr:nvSpPr>
        <xdr:cNvPr id="345" name="フローチャート: 判断 344"/>
        <xdr:cNvSpPr/>
      </xdr:nvSpPr>
      <xdr:spPr>
        <a:xfrm>
          <a:off x="9588500" y="1004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46069</xdr:rowOff>
    </xdr:from>
    <xdr:ext cx="534377" cy="259045"/>
    <xdr:sp macro="" textlink="">
      <xdr:nvSpPr>
        <xdr:cNvPr id="346" name="テキスト ボックス 345"/>
        <xdr:cNvSpPr txBox="1"/>
      </xdr:nvSpPr>
      <xdr:spPr>
        <a:xfrm>
          <a:off x="9372111" y="981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26343</xdr:rowOff>
    </xdr:from>
    <xdr:to>
      <xdr:col>45</xdr:col>
      <xdr:colOff>177800</xdr:colOff>
      <xdr:row>59</xdr:row>
      <xdr:rowOff>26506</xdr:rowOff>
    </xdr:to>
    <xdr:cxnSp macro="">
      <xdr:nvCxnSpPr>
        <xdr:cNvPr id="347" name="直線コネクタ 346"/>
        <xdr:cNvCxnSpPr/>
      </xdr:nvCxnSpPr>
      <xdr:spPr>
        <a:xfrm>
          <a:off x="7861300" y="10141893"/>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105722</xdr:rowOff>
    </xdr:from>
    <xdr:to>
      <xdr:col>46</xdr:col>
      <xdr:colOff>38100</xdr:colOff>
      <xdr:row>59</xdr:row>
      <xdr:rowOff>35872</xdr:rowOff>
    </xdr:to>
    <xdr:sp macro="" textlink="">
      <xdr:nvSpPr>
        <xdr:cNvPr id="348" name="フローチャート: 判断 347"/>
        <xdr:cNvSpPr/>
      </xdr:nvSpPr>
      <xdr:spPr>
        <a:xfrm>
          <a:off x="8699500" y="100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52399</xdr:rowOff>
    </xdr:from>
    <xdr:ext cx="534377" cy="259045"/>
    <xdr:sp macro="" textlink="">
      <xdr:nvSpPr>
        <xdr:cNvPr id="349" name="テキスト ボックス 348"/>
        <xdr:cNvSpPr txBox="1"/>
      </xdr:nvSpPr>
      <xdr:spPr>
        <a:xfrm>
          <a:off x="8483111" y="98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25909</xdr:rowOff>
    </xdr:from>
    <xdr:to>
      <xdr:col>41</xdr:col>
      <xdr:colOff>50800</xdr:colOff>
      <xdr:row>59</xdr:row>
      <xdr:rowOff>26343</xdr:rowOff>
    </xdr:to>
    <xdr:cxnSp macro="">
      <xdr:nvCxnSpPr>
        <xdr:cNvPr id="350" name="直線コネクタ 349"/>
        <xdr:cNvCxnSpPr/>
      </xdr:nvCxnSpPr>
      <xdr:spPr>
        <a:xfrm>
          <a:off x="6972300" y="10141459"/>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90994</xdr:rowOff>
    </xdr:from>
    <xdr:to>
      <xdr:col>41</xdr:col>
      <xdr:colOff>101600</xdr:colOff>
      <xdr:row>59</xdr:row>
      <xdr:rowOff>21144</xdr:rowOff>
    </xdr:to>
    <xdr:sp macro="" textlink="">
      <xdr:nvSpPr>
        <xdr:cNvPr id="351" name="フローチャート: 判断 350"/>
        <xdr:cNvSpPr/>
      </xdr:nvSpPr>
      <xdr:spPr>
        <a:xfrm>
          <a:off x="7810500" y="100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37671</xdr:rowOff>
    </xdr:from>
    <xdr:ext cx="534377" cy="259045"/>
    <xdr:sp macro="" textlink="">
      <xdr:nvSpPr>
        <xdr:cNvPr id="352" name="テキスト ボックス 351"/>
        <xdr:cNvSpPr txBox="1"/>
      </xdr:nvSpPr>
      <xdr:spPr>
        <a:xfrm>
          <a:off x="7594111" y="981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97949</xdr:rowOff>
    </xdr:from>
    <xdr:to>
      <xdr:col>36</xdr:col>
      <xdr:colOff>165100</xdr:colOff>
      <xdr:row>59</xdr:row>
      <xdr:rowOff>28099</xdr:rowOff>
    </xdr:to>
    <xdr:sp macro="" textlink="">
      <xdr:nvSpPr>
        <xdr:cNvPr id="353" name="フローチャート: 判断 352"/>
        <xdr:cNvSpPr/>
      </xdr:nvSpPr>
      <xdr:spPr>
        <a:xfrm>
          <a:off x="6921500" y="1004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44626</xdr:rowOff>
    </xdr:from>
    <xdr:ext cx="534377" cy="259045"/>
    <xdr:sp macro="" textlink="">
      <xdr:nvSpPr>
        <xdr:cNvPr id="354" name="テキスト ボックス 353"/>
        <xdr:cNvSpPr txBox="1"/>
      </xdr:nvSpPr>
      <xdr:spPr>
        <a:xfrm>
          <a:off x="6705111" y="98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134283</xdr:rowOff>
    </xdr:from>
    <xdr:to>
      <xdr:col>55</xdr:col>
      <xdr:colOff>50800</xdr:colOff>
      <xdr:row>59</xdr:row>
      <xdr:rowOff>64433</xdr:rowOff>
    </xdr:to>
    <xdr:sp macro="" textlink="">
      <xdr:nvSpPr>
        <xdr:cNvPr id="360" name="楕円 359"/>
        <xdr:cNvSpPr/>
      </xdr:nvSpPr>
      <xdr:spPr>
        <a:xfrm>
          <a:off x="10426700" y="1007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74821</xdr:rowOff>
    </xdr:from>
    <xdr:ext cx="534377" cy="259045"/>
    <xdr:sp macro="" textlink="">
      <xdr:nvSpPr>
        <xdr:cNvPr id="361" name="農林水産業費該当値テキスト"/>
        <xdr:cNvSpPr txBox="1"/>
      </xdr:nvSpPr>
      <xdr:spPr>
        <a:xfrm>
          <a:off x="10528300" y="1001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148199</xdr:rowOff>
    </xdr:from>
    <xdr:to>
      <xdr:col>50</xdr:col>
      <xdr:colOff>165100</xdr:colOff>
      <xdr:row>59</xdr:row>
      <xdr:rowOff>78349</xdr:rowOff>
    </xdr:to>
    <xdr:sp macro="" textlink="">
      <xdr:nvSpPr>
        <xdr:cNvPr id="362" name="楕円 361"/>
        <xdr:cNvSpPr/>
      </xdr:nvSpPr>
      <xdr:spPr>
        <a:xfrm>
          <a:off x="9588500" y="1009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69476</xdr:rowOff>
    </xdr:from>
    <xdr:ext cx="534377" cy="259045"/>
    <xdr:sp macro="" textlink="">
      <xdr:nvSpPr>
        <xdr:cNvPr id="363" name="テキスト ボックス 362"/>
        <xdr:cNvSpPr txBox="1"/>
      </xdr:nvSpPr>
      <xdr:spPr>
        <a:xfrm>
          <a:off x="9372111" y="1018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147156</xdr:rowOff>
    </xdr:from>
    <xdr:to>
      <xdr:col>46</xdr:col>
      <xdr:colOff>38100</xdr:colOff>
      <xdr:row>59</xdr:row>
      <xdr:rowOff>77306</xdr:rowOff>
    </xdr:to>
    <xdr:sp macro="" textlink="">
      <xdr:nvSpPr>
        <xdr:cNvPr id="364" name="楕円 363"/>
        <xdr:cNvSpPr/>
      </xdr:nvSpPr>
      <xdr:spPr>
        <a:xfrm>
          <a:off x="8699500" y="1009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68433</xdr:rowOff>
    </xdr:from>
    <xdr:ext cx="534377" cy="259045"/>
    <xdr:sp macro="" textlink="">
      <xdr:nvSpPr>
        <xdr:cNvPr id="365" name="テキスト ボックス 364"/>
        <xdr:cNvSpPr txBox="1"/>
      </xdr:nvSpPr>
      <xdr:spPr>
        <a:xfrm>
          <a:off x="8483111" y="1018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146993</xdr:rowOff>
    </xdr:from>
    <xdr:to>
      <xdr:col>41</xdr:col>
      <xdr:colOff>101600</xdr:colOff>
      <xdr:row>59</xdr:row>
      <xdr:rowOff>77143</xdr:rowOff>
    </xdr:to>
    <xdr:sp macro="" textlink="">
      <xdr:nvSpPr>
        <xdr:cNvPr id="366" name="楕円 365"/>
        <xdr:cNvSpPr/>
      </xdr:nvSpPr>
      <xdr:spPr>
        <a:xfrm>
          <a:off x="7810500" y="1009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68270</xdr:rowOff>
    </xdr:from>
    <xdr:ext cx="534377" cy="259045"/>
    <xdr:sp macro="" textlink="">
      <xdr:nvSpPr>
        <xdr:cNvPr id="367" name="テキスト ボックス 366"/>
        <xdr:cNvSpPr txBox="1"/>
      </xdr:nvSpPr>
      <xdr:spPr>
        <a:xfrm>
          <a:off x="7594111" y="1018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146559</xdr:rowOff>
    </xdr:from>
    <xdr:to>
      <xdr:col>36</xdr:col>
      <xdr:colOff>165100</xdr:colOff>
      <xdr:row>59</xdr:row>
      <xdr:rowOff>76709</xdr:rowOff>
    </xdr:to>
    <xdr:sp macro="" textlink="">
      <xdr:nvSpPr>
        <xdr:cNvPr id="368" name="楕円 367"/>
        <xdr:cNvSpPr/>
      </xdr:nvSpPr>
      <xdr:spPr>
        <a:xfrm>
          <a:off x="6921500" y="1009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67836</xdr:rowOff>
    </xdr:from>
    <xdr:ext cx="534377" cy="259045"/>
    <xdr:sp macro="" textlink="">
      <xdr:nvSpPr>
        <xdr:cNvPr id="369" name="テキスト ボックス 368"/>
        <xdr:cNvSpPr txBox="1"/>
      </xdr:nvSpPr>
      <xdr:spPr>
        <a:xfrm>
          <a:off x="6705111" y="1018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12384</xdr:rowOff>
    </xdr:from>
    <xdr:to>
      <xdr:col>54</xdr:col>
      <xdr:colOff>189865</xdr:colOff>
      <xdr:row>78</xdr:row>
      <xdr:rowOff>127791</xdr:rowOff>
    </xdr:to>
    <xdr:cxnSp macro="">
      <xdr:nvCxnSpPr>
        <xdr:cNvPr id="391" name="直線コネクタ 390"/>
        <xdr:cNvCxnSpPr/>
      </xdr:nvCxnSpPr>
      <xdr:spPr>
        <a:xfrm flipV="1">
          <a:off x="10475595" y="12185334"/>
          <a:ext cx="1270" cy="131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131618</xdr:rowOff>
    </xdr:from>
    <xdr:ext cx="469744" cy="259045"/>
    <xdr:sp macro="" textlink="">
      <xdr:nvSpPr>
        <xdr:cNvPr id="392" name="商工費最小値テキスト"/>
        <xdr:cNvSpPr txBox="1"/>
      </xdr:nvSpPr>
      <xdr:spPr>
        <a:xfrm>
          <a:off x="10528300" y="1350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127791</xdr:rowOff>
    </xdr:from>
    <xdr:to>
      <xdr:col>55</xdr:col>
      <xdr:colOff>88900</xdr:colOff>
      <xdr:row>78</xdr:row>
      <xdr:rowOff>127791</xdr:rowOff>
    </xdr:to>
    <xdr:cxnSp macro="">
      <xdr:nvCxnSpPr>
        <xdr:cNvPr id="393" name="直線コネクタ 392"/>
        <xdr:cNvCxnSpPr/>
      </xdr:nvCxnSpPr>
      <xdr:spPr>
        <a:xfrm>
          <a:off x="10388600" y="13500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130511</xdr:rowOff>
    </xdr:from>
    <xdr:ext cx="599010" cy="259045"/>
    <xdr:sp macro="" textlink="">
      <xdr:nvSpPr>
        <xdr:cNvPr id="394" name="商工費最大値テキスト"/>
        <xdr:cNvSpPr txBox="1"/>
      </xdr:nvSpPr>
      <xdr:spPr>
        <a:xfrm>
          <a:off x="10528300" y="1196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290,347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12384</xdr:rowOff>
    </xdr:from>
    <xdr:to>
      <xdr:col>55</xdr:col>
      <xdr:colOff>88900</xdr:colOff>
      <xdr:row>71</xdr:row>
      <xdr:rowOff>12384</xdr:rowOff>
    </xdr:to>
    <xdr:cxnSp macro="">
      <xdr:nvCxnSpPr>
        <xdr:cNvPr id="395" name="直線コネクタ 394"/>
        <xdr:cNvCxnSpPr/>
      </xdr:nvCxnSpPr>
      <xdr:spPr>
        <a:xfrm>
          <a:off x="10388600" y="1218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104866</xdr:rowOff>
    </xdr:from>
    <xdr:to>
      <xdr:col>55</xdr:col>
      <xdr:colOff>0</xdr:colOff>
      <xdr:row>78</xdr:row>
      <xdr:rowOff>111958</xdr:rowOff>
    </xdr:to>
    <xdr:cxnSp macro="">
      <xdr:nvCxnSpPr>
        <xdr:cNvPr id="396" name="直線コネクタ 395"/>
        <xdr:cNvCxnSpPr/>
      </xdr:nvCxnSpPr>
      <xdr:spPr>
        <a:xfrm flipV="1">
          <a:off x="9639300" y="13477966"/>
          <a:ext cx="838200" cy="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138916</xdr:rowOff>
    </xdr:from>
    <xdr:ext cx="534377" cy="259045"/>
    <xdr:sp macro="" textlink="">
      <xdr:nvSpPr>
        <xdr:cNvPr id="397" name="商工費平均値テキスト"/>
        <xdr:cNvSpPr txBox="1"/>
      </xdr:nvSpPr>
      <xdr:spPr>
        <a:xfrm>
          <a:off x="10528300" y="1316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116039</xdr:rowOff>
    </xdr:from>
    <xdr:to>
      <xdr:col>55</xdr:col>
      <xdr:colOff>50800</xdr:colOff>
      <xdr:row>78</xdr:row>
      <xdr:rowOff>46189</xdr:rowOff>
    </xdr:to>
    <xdr:sp macro="" textlink="">
      <xdr:nvSpPr>
        <xdr:cNvPr id="398" name="フローチャート: 判断 397"/>
        <xdr:cNvSpPr/>
      </xdr:nvSpPr>
      <xdr:spPr>
        <a:xfrm>
          <a:off x="104267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81855</xdr:rowOff>
    </xdr:from>
    <xdr:to>
      <xdr:col>50</xdr:col>
      <xdr:colOff>114300</xdr:colOff>
      <xdr:row>78</xdr:row>
      <xdr:rowOff>111958</xdr:rowOff>
    </xdr:to>
    <xdr:cxnSp macro="">
      <xdr:nvCxnSpPr>
        <xdr:cNvPr id="399" name="直線コネクタ 398"/>
        <xdr:cNvCxnSpPr/>
      </xdr:nvCxnSpPr>
      <xdr:spPr>
        <a:xfrm>
          <a:off x="8750300" y="13454955"/>
          <a:ext cx="889000" cy="3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5652</xdr:rowOff>
    </xdr:from>
    <xdr:to>
      <xdr:col>50</xdr:col>
      <xdr:colOff>165100</xdr:colOff>
      <xdr:row>78</xdr:row>
      <xdr:rowOff>107252</xdr:rowOff>
    </xdr:to>
    <xdr:sp macro="" textlink="">
      <xdr:nvSpPr>
        <xdr:cNvPr id="400" name="フローチャート: 判断 399"/>
        <xdr:cNvSpPr/>
      </xdr:nvSpPr>
      <xdr:spPr>
        <a:xfrm>
          <a:off x="9588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123779</xdr:rowOff>
    </xdr:from>
    <xdr:ext cx="534377" cy="259045"/>
    <xdr:sp macro="" textlink="">
      <xdr:nvSpPr>
        <xdr:cNvPr id="401" name="テキスト ボックス 400"/>
        <xdr:cNvSpPr txBox="1"/>
      </xdr:nvSpPr>
      <xdr:spPr>
        <a:xfrm>
          <a:off x="9372111" y="1315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27325</xdr:rowOff>
    </xdr:from>
    <xdr:to>
      <xdr:col>45</xdr:col>
      <xdr:colOff>177800</xdr:colOff>
      <xdr:row>78</xdr:row>
      <xdr:rowOff>81855</xdr:rowOff>
    </xdr:to>
    <xdr:cxnSp macro="">
      <xdr:nvCxnSpPr>
        <xdr:cNvPr id="402" name="直線コネクタ 401"/>
        <xdr:cNvCxnSpPr/>
      </xdr:nvCxnSpPr>
      <xdr:spPr>
        <a:xfrm>
          <a:off x="7861300" y="13400425"/>
          <a:ext cx="889000" cy="5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4387</xdr:rowOff>
    </xdr:from>
    <xdr:to>
      <xdr:col>46</xdr:col>
      <xdr:colOff>38100</xdr:colOff>
      <xdr:row>78</xdr:row>
      <xdr:rowOff>105987</xdr:rowOff>
    </xdr:to>
    <xdr:sp macro="" textlink="">
      <xdr:nvSpPr>
        <xdr:cNvPr id="403" name="フローチャート: 判断 402"/>
        <xdr:cNvSpPr/>
      </xdr:nvSpPr>
      <xdr:spPr>
        <a:xfrm>
          <a:off x="8699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122514</xdr:rowOff>
    </xdr:from>
    <xdr:ext cx="534377" cy="259045"/>
    <xdr:sp macro="" textlink="">
      <xdr:nvSpPr>
        <xdr:cNvPr id="404" name="テキスト ボックス 403"/>
        <xdr:cNvSpPr txBox="1"/>
      </xdr:nvSpPr>
      <xdr:spPr>
        <a:xfrm>
          <a:off x="8483111" y="131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27325</xdr:rowOff>
    </xdr:from>
    <xdr:to>
      <xdr:col>41</xdr:col>
      <xdr:colOff>50800</xdr:colOff>
      <xdr:row>78</xdr:row>
      <xdr:rowOff>82304</xdr:rowOff>
    </xdr:to>
    <xdr:cxnSp macro="">
      <xdr:nvCxnSpPr>
        <xdr:cNvPr id="405" name="直線コネクタ 404"/>
        <xdr:cNvCxnSpPr/>
      </xdr:nvCxnSpPr>
      <xdr:spPr>
        <a:xfrm flipV="1">
          <a:off x="6972300" y="13400425"/>
          <a:ext cx="889000" cy="5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162967</xdr:rowOff>
    </xdr:from>
    <xdr:to>
      <xdr:col>41</xdr:col>
      <xdr:colOff>101600</xdr:colOff>
      <xdr:row>78</xdr:row>
      <xdr:rowOff>93117</xdr:rowOff>
    </xdr:to>
    <xdr:sp macro="" textlink="">
      <xdr:nvSpPr>
        <xdr:cNvPr id="406" name="フローチャート: 判断 405"/>
        <xdr:cNvSpPr/>
      </xdr:nvSpPr>
      <xdr:spPr>
        <a:xfrm>
          <a:off x="7810500" y="133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84244</xdr:rowOff>
    </xdr:from>
    <xdr:ext cx="534377" cy="259045"/>
    <xdr:sp macro="" textlink="">
      <xdr:nvSpPr>
        <xdr:cNvPr id="407" name="テキスト ボックス 406"/>
        <xdr:cNvSpPr txBox="1"/>
      </xdr:nvSpPr>
      <xdr:spPr>
        <a:xfrm>
          <a:off x="7594111" y="134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6517</xdr:rowOff>
    </xdr:from>
    <xdr:to>
      <xdr:col>36</xdr:col>
      <xdr:colOff>165100</xdr:colOff>
      <xdr:row>78</xdr:row>
      <xdr:rowOff>108117</xdr:rowOff>
    </xdr:to>
    <xdr:sp macro="" textlink="">
      <xdr:nvSpPr>
        <xdr:cNvPr id="408" name="フローチャート: 判断 407"/>
        <xdr:cNvSpPr/>
      </xdr:nvSpPr>
      <xdr:spPr>
        <a:xfrm>
          <a:off x="6921500" y="13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124644</xdr:rowOff>
    </xdr:from>
    <xdr:ext cx="534377" cy="259045"/>
    <xdr:sp macro="" textlink="">
      <xdr:nvSpPr>
        <xdr:cNvPr id="409" name="テキスト ボックス 408"/>
        <xdr:cNvSpPr txBox="1"/>
      </xdr:nvSpPr>
      <xdr:spPr>
        <a:xfrm>
          <a:off x="6705111" y="131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54066</xdr:rowOff>
    </xdr:from>
    <xdr:to>
      <xdr:col>55</xdr:col>
      <xdr:colOff>50800</xdr:colOff>
      <xdr:row>78</xdr:row>
      <xdr:rowOff>155666</xdr:rowOff>
    </xdr:to>
    <xdr:sp macro="" textlink="">
      <xdr:nvSpPr>
        <xdr:cNvPr id="415" name="楕円 414"/>
        <xdr:cNvSpPr/>
      </xdr:nvSpPr>
      <xdr:spPr>
        <a:xfrm>
          <a:off x="10426700" y="1342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140443</xdr:rowOff>
    </xdr:from>
    <xdr:ext cx="469744" cy="259045"/>
    <xdr:sp macro="" textlink="">
      <xdr:nvSpPr>
        <xdr:cNvPr id="416" name="商工費該当値テキスト"/>
        <xdr:cNvSpPr txBox="1"/>
      </xdr:nvSpPr>
      <xdr:spPr>
        <a:xfrm>
          <a:off x="10528300" y="1334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61158</xdr:rowOff>
    </xdr:from>
    <xdr:to>
      <xdr:col>50</xdr:col>
      <xdr:colOff>165100</xdr:colOff>
      <xdr:row>78</xdr:row>
      <xdr:rowOff>162758</xdr:rowOff>
    </xdr:to>
    <xdr:sp macro="" textlink="">
      <xdr:nvSpPr>
        <xdr:cNvPr id="417" name="楕円 416"/>
        <xdr:cNvSpPr/>
      </xdr:nvSpPr>
      <xdr:spPr>
        <a:xfrm>
          <a:off x="9588500" y="1343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153885</xdr:rowOff>
    </xdr:from>
    <xdr:ext cx="469744" cy="259045"/>
    <xdr:sp macro="" textlink="">
      <xdr:nvSpPr>
        <xdr:cNvPr id="418" name="テキスト ボックス 417"/>
        <xdr:cNvSpPr txBox="1"/>
      </xdr:nvSpPr>
      <xdr:spPr>
        <a:xfrm>
          <a:off x="9404428" y="1352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31055</xdr:rowOff>
    </xdr:from>
    <xdr:to>
      <xdr:col>46</xdr:col>
      <xdr:colOff>38100</xdr:colOff>
      <xdr:row>78</xdr:row>
      <xdr:rowOff>132655</xdr:rowOff>
    </xdr:to>
    <xdr:sp macro="" textlink="">
      <xdr:nvSpPr>
        <xdr:cNvPr id="419" name="楕円 418"/>
        <xdr:cNvSpPr/>
      </xdr:nvSpPr>
      <xdr:spPr>
        <a:xfrm>
          <a:off x="8699500" y="1340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123782</xdr:rowOff>
    </xdr:from>
    <xdr:ext cx="534377" cy="259045"/>
    <xdr:sp macro="" textlink="">
      <xdr:nvSpPr>
        <xdr:cNvPr id="420" name="テキスト ボックス 419"/>
        <xdr:cNvSpPr txBox="1"/>
      </xdr:nvSpPr>
      <xdr:spPr>
        <a:xfrm>
          <a:off x="8483111" y="1349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147975</xdr:rowOff>
    </xdr:from>
    <xdr:to>
      <xdr:col>41</xdr:col>
      <xdr:colOff>101600</xdr:colOff>
      <xdr:row>78</xdr:row>
      <xdr:rowOff>78125</xdr:rowOff>
    </xdr:to>
    <xdr:sp macro="" textlink="">
      <xdr:nvSpPr>
        <xdr:cNvPr id="421" name="楕円 420"/>
        <xdr:cNvSpPr/>
      </xdr:nvSpPr>
      <xdr:spPr>
        <a:xfrm>
          <a:off x="7810500" y="1334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94652</xdr:rowOff>
    </xdr:from>
    <xdr:ext cx="534377" cy="259045"/>
    <xdr:sp macro="" textlink="">
      <xdr:nvSpPr>
        <xdr:cNvPr id="422" name="テキスト ボックス 421"/>
        <xdr:cNvSpPr txBox="1"/>
      </xdr:nvSpPr>
      <xdr:spPr>
        <a:xfrm>
          <a:off x="7594111" y="1312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31504</xdr:rowOff>
    </xdr:from>
    <xdr:to>
      <xdr:col>36</xdr:col>
      <xdr:colOff>165100</xdr:colOff>
      <xdr:row>78</xdr:row>
      <xdr:rowOff>133104</xdr:rowOff>
    </xdr:to>
    <xdr:sp macro="" textlink="">
      <xdr:nvSpPr>
        <xdr:cNvPr id="423" name="楕円 422"/>
        <xdr:cNvSpPr/>
      </xdr:nvSpPr>
      <xdr:spPr>
        <a:xfrm>
          <a:off x="6921500" y="1340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124231</xdr:rowOff>
    </xdr:from>
    <xdr:ext cx="534377" cy="259045"/>
    <xdr:sp macro="" textlink="">
      <xdr:nvSpPr>
        <xdr:cNvPr id="424" name="テキスト ボックス 423"/>
        <xdr:cNvSpPr txBox="1"/>
      </xdr:nvSpPr>
      <xdr:spPr>
        <a:xfrm>
          <a:off x="6705111" y="1349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20589</xdr:rowOff>
    </xdr:from>
    <xdr:to>
      <xdr:col>54</xdr:col>
      <xdr:colOff>189865</xdr:colOff>
      <xdr:row>98</xdr:row>
      <xdr:rowOff>119858</xdr:rowOff>
    </xdr:to>
    <xdr:cxnSp macro="">
      <xdr:nvCxnSpPr>
        <xdr:cNvPr id="446" name="直線コネクタ 445"/>
        <xdr:cNvCxnSpPr/>
      </xdr:nvCxnSpPr>
      <xdr:spPr>
        <a:xfrm flipV="1">
          <a:off x="10475595" y="15451089"/>
          <a:ext cx="1270" cy="14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123685</xdr:rowOff>
    </xdr:from>
    <xdr:ext cx="534377" cy="259045"/>
    <xdr:sp macro="" textlink="">
      <xdr:nvSpPr>
        <xdr:cNvPr id="447" name="土木費最小値テキスト"/>
        <xdr:cNvSpPr txBox="1"/>
      </xdr:nvSpPr>
      <xdr:spPr>
        <a:xfrm>
          <a:off x="10528300" y="169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119858</xdr:rowOff>
    </xdr:from>
    <xdr:to>
      <xdr:col>55</xdr:col>
      <xdr:colOff>88900</xdr:colOff>
      <xdr:row>98</xdr:row>
      <xdr:rowOff>119858</xdr:rowOff>
    </xdr:to>
    <xdr:cxnSp macro="">
      <xdr:nvCxnSpPr>
        <xdr:cNvPr id="448" name="直線コネクタ 447"/>
        <xdr:cNvCxnSpPr/>
      </xdr:nvCxnSpPr>
      <xdr:spPr>
        <a:xfrm>
          <a:off x="10388600" y="1692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138716</xdr:rowOff>
    </xdr:from>
    <xdr:ext cx="690189" cy="259045"/>
    <xdr:sp macro="" textlink="">
      <xdr:nvSpPr>
        <xdr:cNvPr id="449" name="土木費最大値テキスト"/>
        <xdr:cNvSpPr txBox="1"/>
      </xdr:nvSpPr>
      <xdr:spPr>
        <a:xfrm>
          <a:off x="10528300" y="15226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1,630,261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20589</xdr:rowOff>
    </xdr:from>
    <xdr:to>
      <xdr:col>55</xdr:col>
      <xdr:colOff>88900</xdr:colOff>
      <xdr:row>90</xdr:row>
      <xdr:rowOff>20589</xdr:rowOff>
    </xdr:to>
    <xdr:cxnSp macro="">
      <xdr:nvCxnSpPr>
        <xdr:cNvPr id="450" name="直線コネクタ 449"/>
        <xdr:cNvCxnSpPr/>
      </xdr:nvCxnSpPr>
      <xdr:spPr>
        <a:xfrm>
          <a:off x="10388600" y="1545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87567</xdr:rowOff>
    </xdr:from>
    <xdr:to>
      <xdr:col>55</xdr:col>
      <xdr:colOff>0</xdr:colOff>
      <xdr:row>98</xdr:row>
      <xdr:rowOff>87609</xdr:rowOff>
    </xdr:to>
    <xdr:cxnSp macro="">
      <xdr:nvCxnSpPr>
        <xdr:cNvPr id="451" name="直線コネクタ 450"/>
        <xdr:cNvCxnSpPr/>
      </xdr:nvCxnSpPr>
      <xdr:spPr>
        <a:xfrm>
          <a:off x="9639300" y="16889667"/>
          <a:ext cx="8382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28427</xdr:rowOff>
    </xdr:from>
    <xdr:ext cx="534377" cy="259045"/>
    <xdr:sp macro="" textlink="">
      <xdr:nvSpPr>
        <xdr:cNvPr id="452" name="土木費平均値テキスト"/>
        <xdr:cNvSpPr txBox="1"/>
      </xdr:nvSpPr>
      <xdr:spPr>
        <a:xfrm>
          <a:off x="10528300" y="16659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5550</xdr:rowOff>
    </xdr:from>
    <xdr:to>
      <xdr:col>55</xdr:col>
      <xdr:colOff>50800</xdr:colOff>
      <xdr:row>98</xdr:row>
      <xdr:rowOff>107150</xdr:rowOff>
    </xdr:to>
    <xdr:sp macro="" textlink="">
      <xdr:nvSpPr>
        <xdr:cNvPr id="453" name="フローチャート: 判断 452"/>
        <xdr:cNvSpPr/>
      </xdr:nvSpPr>
      <xdr:spPr>
        <a:xfrm>
          <a:off x="10426700" y="168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87567</xdr:rowOff>
    </xdr:from>
    <xdr:to>
      <xdr:col>50</xdr:col>
      <xdr:colOff>114300</xdr:colOff>
      <xdr:row>98</xdr:row>
      <xdr:rowOff>93583</xdr:rowOff>
    </xdr:to>
    <xdr:cxnSp macro="">
      <xdr:nvCxnSpPr>
        <xdr:cNvPr id="454" name="直線コネクタ 453"/>
        <xdr:cNvCxnSpPr/>
      </xdr:nvCxnSpPr>
      <xdr:spPr>
        <a:xfrm flipV="1">
          <a:off x="8750300" y="16889667"/>
          <a:ext cx="889000" cy="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8706</xdr:rowOff>
    </xdr:from>
    <xdr:to>
      <xdr:col>50</xdr:col>
      <xdr:colOff>165100</xdr:colOff>
      <xdr:row>98</xdr:row>
      <xdr:rowOff>110306</xdr:rowOff>
    </xdr:to>
    <xdr:sp macro="" textlink="">
      <xdr:nvSpPr>
        <xdr:cNvPr id="455" name="フローチャート: 判断 454"/>
        <xdr:cNvSpPr/>
      </xdr:nvSpPr>
      <xdr:spPr>
        <a:xfrm>
          <a:off x="9588500" y="1681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126833</xdr:rowOff>
    </xdr:from>
    <xdr:ext cx="534377" cy="259045"/>
    <xdr:sp macro="" textlink="">
      <xdr:nvSpPr>
        <xdr:cNvPr id="456" name="テキスト ボックス 455"/>
        <xdr:cNvSpPr txBox="1"/>
      </xdr:nvSpPr>
      <xdr:spPr>
        <a:xfrm>
          <a:off x="9372111" y="1658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92154</xdr:rowOff>
    </xdr:from>
    <xdr:to>
      <xdr:col>45</xdr:col>
      <xdr:colOff>177800</xdr:colOff>
      <xdr:row>98</xdr:row>
      <xdr:rowOff>93583</xdr:rowOff>
    </xdr:to>
    <xdr:cxnSp macro="">
      <xdr:nvCxnSpPr>
        <xdr:cNvPr id="457" name="直線コネクタ 456"/>
        <xdr:cNvCxnSpPr/>
      </xdr:nvCxnSpPr>
      <xdr:spPr>
        <a:xfrm>
          <a:off x="7861300" y="16894254"/>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1724</xdr:rowOff>
    </xdr:from>
    <xdr:to>
      <xdr:col>46</xdr:col>
      <xdr:colOff>38100</xdr:colOff>
      <xdr:row>98</xdr:row>
      <xdr:rowOff>103324</xdr:rowOff>
    </xdr:to>
    <xdr:sp macro="" textlink="">
      <xdr:nvSpPr>
        <xdr:cNvPr id="458" name="フローチャート: 判断 457"/>
        <xdr:cNvSpPr/>
      </xdr:nvSpPr>
      <xdr:spPr>
        <a:xfrm>
          <a:off x="8699500" y="1680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119851</xdr:rowOff>
    </xdr:from>
    <xdr:ext cx="534377" cy="259045"/>
    <xdr:sp macro="" textlink="">
      <xdr:nvSpPr>
        <xdr:cNvPr id="459" name="テキスト ボックス 458"/>
        <xdr:cNvSpPr txBox="1"/>
      </xdr:nvSpPr>
      <xdr:spPr>
        <a:xfrm>
          <a:off x="8483111" y="165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92154</xdr:rowOff>
    </xdr:from>
    <xdr:to>
      <xdr:col>41</xdr:col>
      <xdr:colOff>50800</xdr:colOff>
      <xdr:row>98</xdr:row>
      <xdr:rowOff>92948</xdr:rowOff>
    </xdr:to>
    <xdr:cxnSp macro="">
      <xdr:nvCxnSpPr>
        <xdr:cNvPr id="460" name="直線コネクタ 459"/>
        <xdr:cNvCxnSpPr/>
      </xdr:nvCxnSpPr>
      <xdr:spPr>
        <a:xfrm flipV="1">
          <a:off x="6972300" y="16894254"/>
          <a:ext cx="889000" cy="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17112</xdr:rowOff>
    </xdr:from>
    <xdr:to>
      <xdr:col>41</xdr:col>
      <xdr:colOff>101600</xdr:colOff>
      <xdr:row>98</xdr:row>
      <xdr:rowOff>118712</xdr:rowOff>
    </xdr:to>
    <xdr:sp macro="" textlink="">
      <xdr:nvSpPr>
        <xdr:cNvPr id="461" name="フローチャート: 判断 460"/>
        <xdr:cNvSpPr/>
      </xdr:nvSpPr>
      <xdr:spPr>
        <a:xfrm>
          <a:off x="7810500" y="1681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135239</xdr:rowOff>
    </xdr:from>
    <xdr:ext cx="534377" cy="259045"/>
    <xdr:sp macro="" textlink="">
      <xdr:nvSpPr>
        <xdr:cNvPr id="462" name="テキスト ボックス 461"/>
        <xdr:cNvSpPr txBox="1"/>
      </xdr:nvSpPr>
      <xdr:spPr>
        <a:xfrm>
          <a:off x="7594111" y="1659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8306</xdr:rowOff>
    </xdr:from>
    <xdr:to>
      <xdr:col>36</xdr:col>
      <xdr:colOff>165100</xdr:colOff>
      <xdr:row>98</xdr:row>
      <xdr:rowOff>109906</xdr:rowOff>
    </xdr:to>
    <xdr:sp macro="" textlink="">
      <xdr:nvSpPr>
        <xdr:cNvPr id="463" name="フローチャート: 判断 462"/>
        <xdr:cNvSpPr/>
      </xdr:nvSpPr>
      <xdr:spPr>
        <a:xfrm>
          <a:off x="6921500" y="1681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126433</xdr:rowOff>
    </xdr:from>
    <xdr:ext cx="534377" cy="259045"/>
    <xdr:sp macro="" textlink="">
      <xdr:nvSpPr>
        <xdr:cNvPr id="464" name="テキスト ボックス 463"/>
        <xdr:cNvSpPr txBox="1"/>
      </xdr:nvSpPr>
      <xdr:spPr>
        <a:xfrm>
          <a:off x="6705111" y="1658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36809</xdr:rowOff>
    </xdr:from>
    <xdr:to>
      <xdr:col>55</xdr:col>
      <xdr:colOff>50800</xdr:colOff>
      <xdr:row>98</xdr:row>
      <xdr:rowOff>138409</xdr:rowOff>
    </xdr:to>
    <xdr:sp macro="" textlink="">
      <xdr:nvSpPr>
        <xdr:cNvPr id="470" name="楕円 469"/>
        <xdr:cNvSpPr/>
      </xdr:nvSpPr>
      <xdr:spPr>
        <a:xfrm>
          <a:off x="10426700" y="1683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155427</xdr:rowOff>
    </xdr:from>
    <xdr:ext cx="534377" cy="259045"/>
    <xdr:sp macro="" textlink="">
      <xdr:nvSpPr>
        <xdr:cNvPr id="471" name="土木費該当値テキスト"/>
        <xdr:cNvSpPr txBox="1"/>
      </xdr:nvSpPr>
      <xdr:spPr>
        <a:xfrm>
          <a:off x="10528300" y="1678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36767</xdr:rowOff>
    </xdr:from>
    <xdr:to>
      <xdr:col>50</xdr:col>
      <xdr:colOff>165100</xdr:colOff>
      <xdr:row>98</xdr:row>
      <xdr:rowOff>138367</xdr:rowOff>
    </xdr:to>
    <xdr:sp macro="" textlink="">
      <xdr:nvSpPr>
        <xdr:cNvPr id="472" name="楕円 471"/>
        <xdr:cNvSpPr/>
      </xdr:nvSpPr>
      <xdr:spPr>
        <a:xfrm>
          <a:off x="9588500" y="168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129494</xdr:rowOff>
    </xdr:from>
    <xdr:ext cx="534377" cy="259045"/>
    <xdr:sp macro="" textlink="">
      <xdr:nvSpPr>
        <xdr:cNvPr id="473" name="テキスト ボックス 472"/>
        <xdr:cNvSpPr txBox="1"/>
      </xdr:nvSpPr>
      <xdr:spPr>
        <a:xfrm>
          <a:off x="9372111" y="1693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42783</xdr:rowOff>
    </xdr:from>
    <xdr:to>
      <xdr:col>46</xdr:col>
      <xdr:colOff>38100</xdr:colOff>
      <xdr:row>98</xdr:row>
      <xdr:rowOff>144383</xdr:rowOff>
    </xdr:to>
    <xdr:sp macro="" textlink="">
      <xdr:nvSpPr>
        <xdr:cNvPr id="474" name="楕円 473"/>
        <xdr:cNvSpPr/>
      </xdr:nvSpPr>
      <xdr:spPr>
        <a:xfrm>
          <a:off x="8699500" y="1684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135510</xdr:rowOff>
    </xdr:from>
    <xdr:ext cx="534377" cy="259045"/>
    <xdr:sp macro="" textlink="">
      <xdr:nvSpPr>
        <xdr:cNvPr id="475" name="テキスト ボックス 474"/>
        <xdr:cNvSpPr txBox="1"/>
      </xdr:nvSpPr>
      <xdr:spPr>
        <a:xfrm>
          <a:off x="8483111" y="1693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41354</xdr:rowOff>
    </xdr:from>
    <xdr:to>
      <xdr:col>41</xdr:col>
      <xdr:colOff>101600</xdr:colOff>
      <xdr:row>98</xdr:row>
      <xdr:rowOff>142954</xdr:rowOff>
    </xdr:to>
    <xdr:sp macro="" textlink="">
      <xdr:nvSpPr>
        <xdr:cNvPr id="476" name="楕円 475"/>
        <xdr:cNvSpPr/>
      </xdr:nvSpPr>
      <xdr:spPr>
        <a:xfrm>
          <a:off x="7810500" y="1684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134081</xdr:rowOff>
    </xdr:from>
    <xdr:ext cx="534377" cy="259045"/>
    <xdr:sp macro="" textlink="">
      <xdr:nvSpPr>
        <xdr:cNvPr id="477" name="テキスト ボックス 476"/>
        <xdr:cNvSpPr txBox="1"/>
      </xdr:nvSpPr>
      <xdr:spPr>
        <a:xfrm>
          <a:off x="7594111" y="1693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42148</xdr:rowOff>
    </xdr:from>
    <xdr:to>
      <xdr:col>36</xdr:col>
      <xdr:colOff>165100</xdr:colOff>
      <xdr:row>98</xdr:row>
      <xdr:rowOff>143748</xdr:rowOff>
    </xdr:to>
    <xdr:sp macro="" textlink="">
      <xdr:nvSpPr>
        <xdr:cNvPr id="478" name="楕円 477"/>
        <xdr:cNvSpPr/>
      </xdr:nvSpPr>
      <xdr:spPr>
        <a:xfrm>
          <a:off x="6921500" y="1684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134875</xdr:rowOff>
    </xdr:from>
    <xdr:ext cx="534377" cy="259045"/>
    <xdr:sp macro="" textlink="">
      <xdr:nvSpPr>
        <xdr:cNvPr id="479" name="テキスト ボックス 478"/>
        <xdr:cNvSpPr txBox="1"/>
      </xdr:nvSpPr>
      <xdr:spPr>
        <a:xfrm>
          <a:off x="6705111" y="1693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29204</xdr:rowOff>
    </xdr:from>
    <xdr:to>
      <xdr:col>85</xdr:col>
      <xdr:colOff>126364</xdr:colOff>
      <xdr:row>38</xdr:row>
      <xdr:rowOff>55118</xdr:rowOff>
    </xdr:to>
    <xdr:cxnSp macro="">
      <xdr:nvCxnSpPr>
        <xdr:cNvPr id="501" name="直線コネクタ 500"/>
        <xdr:cNvCxnSpPr/>
      </xdr:nvCxnSpPr>
      <xdr:spPr>
        <a:xfrm flipV="1">
          <a:off x="16317595" y="5515604"/>
          <a:ext cx="1269" cy="1054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58945</xdr:rowOff>
    </xdr:from>
    <xdr:ext cx="534377" cy="259045"/>
    <xdr:sp macro="" textlink="">
      <xdr:nvSpPr>
        <xdr:cNvPr id="502" name="消防費最小値テキスト"/>
        <xdr:cNvSpPr txBox="1"/>
      </xdr:nvSpPr>
      <xdr:spPr>
        <a:xfrm>
          <a:off x="16370300" y="65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55118</xdr:rowOff>
    </xdr:from>
    <xdr:to>
      <xdr:col>86</xdr:col>
      <xdr:colOff>25400</xdr:colOff>
      <xdr:row>38</xdr:row>
      <xdr:rowOff>55118</xdr:rowOff>
    </xdr:to>
    <xdr:cxnSp macro="">
      <xdr:nvCxnSpPr>
        <xdr:cNvPr id="503" name="直線コネクタ 502"/>
        <xdr:cNvCxnSpPr/>
      </xdr:nvCxnSpPr>
      <xdr:spPr>
        <a:xfrm>
          <a:off x="16230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147331</xdr:rowOff>
    </xdr:from>
    <xdr:ext cx="599010" cy="259045"/>
    <xdr:sp macro="" textlink="">
      <xdr:nvSpPr>
        <xdr:cNvPr id="504" name="消防費最大値テキスト"/>
        <xdr:cNvSpPr txBox="1"/>
      </xdr:nvSpPr>
      <xdr:spPr>
        <a:xfrm>
          <a:off x="16370300" y="529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249,168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29204</xdr:rowOff>
    </xdr:from>
    <xdr:to>
      <xdr:col>86</xdr:col>
      <xdr:colOff>25400</xdr:colOff>
      <xdr:row>32</xdr:row>
      <xdr:rowOff>29204</xdr:rowOff>
    </xdr:to>
    <xdr:cxnSp macro="">
      <xdr:nvCxnSpPr>
        <xdr:cNvPr id="505" name="直線コネクタ 504"/>
        <xdr:cNvCxnSpPr/>
      </xdr:nvCxnSpPr>
      <xdr:spPr>
        <a:xfrm>
          <a:off x="16230600" y="551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45462</xdr:rowOff>
    </xdr:from>
    <xdr:to>
      <xdr:col>85</xdr:col>
      <xdr:colOff>127000</xdr:colOff>
      <xdr:row>38</xdr:row>
      <xdr:rowOff>46564</xdr:rowOff>
    </xdr:to>
    <xdr:cxnSp macro="">
      <xdr:nvCxnSpPr>
        <xdr:cNvPr id="506" name="直線コネクタ 505"/>
        <xdr:cNvCxnSpPr/>
      </xdr:nvCxnSpPr>
      <xdr:spPr>
        <a:xfrm>
          <a:off x="15481300" y="6560562"/>
          <a:ext cx="838200" cy="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96726</xdr:rowOff>
    </xdr:from>
    <xdr:ext cx="534377" cy="259045"/>
    <xdr:sp macro="" textlink="">
      <xdr:nvSpPr>
        <xdr:cNvPr id="507" name="消防費平均値テキスト"/>
        <xdr:cNvSpPr txBox="1"/>
      </xdr:nvSpPr>
      <xdr:spPr>
        <a:xfrm>
          <a:off x="16370300" y="6268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73849</xdr:rowOff>
    </xdr:from>
    <xdr:to>
      <xdr:col>85</xdr:col>
      <xdr:colOff>177800</xdr:colOff>
      <xdr:row>38</xdr:row>
      <xdr:rowOff>3999</xdr:rowOff>
    </xdr:to>
    <xdr:sp macro="" textlink="">
      <xdr:nvSpPr>
        <xdr:cNvPr id="508" name="フローチャート: 判断 507"/>
        <xdr:cNvSpPr/>
      </xdr:nvSpPr>
      <xdr:spPr>
        <a:xfrm>
          <a:off x="16268700" y="641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45462</xdr:rowOff>
    </xdr:from>
    <xdr:to>
      <xdr:col>81</xdr:col>
      <xdr:colOff>50800</xdr:colOff>
      <xdr:row>38</xdr:row>
      <xdr:rowOff>60385</xdr:rowOff>
    </xdr:to>
    <xdr:cxnSp macro="">
      <xdr:nvCxnSpPr>
        <xdr:cNvPr id="509" name="直線コネクタ 508"/>
        <xdr:cNvCxnSpPr/>
      </xdr:nvCxnSpPr>
      <xdr:spPr>
        <a:xfrm flipV="1">
          <a:off x="14592300" y="6560562"/>
          <a:ext cx="889000" cy="1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97646</xdr:rowOff>
    </xdr:from>
    <xdr:to>
      <xdr:col>81</xdr:col>
      <xdr:colOff>101600</xdr:colOff>
      <xdr:row>38</xdr:row>
      <xdr:rowOff>27797</xdr:rowOff>
    </xdr:to>
    <xdr:sp macro="" textlink="">
      <xdr:nvSpPr>
        <xdr:cNvPr id="510" name="フローチャート: 判断 509"/>
        <xdr:cNvSpPr/>
      </xdr:nvSpPr>
      <xdr:spPr>
        <a:xfrm>
          <a:off x="154305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44323</xdr:rowOff>
    </xdr:from>
    <xdr:ext cx="534377" cy="259045"/>
    <xdr:sp macro="" textlink="">
      <xdr:nvSpPr>
        <xdr:cNvPr id="511" name="テキスト ボックス 510"/>
        <xdr:cNvSpPr txBox="1"/>
      </xdr:nvSpPr>
      <xdr:spPr>
        <a:xfrm>
          <a:off x="15214111" y="62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44117</xdr:rowOff>
    </xdr:from>
    <xdr:to>
      <xdr:col>76</xdr:col>
      <xdr:colOff>114300</xdr:colOff>
      <xdr:row>38</xdr:row>
      <xdr:rowOff>60385</xdr:rowOff>
    </xdr:to>
    <xdr:cxnSp macro="">
      <xdr:nvCxnSpPr>
        <xdr:cNvPr id="512" name="直線コネクタ 511"/>
        <xdr:cNvCxnSpPr/>
      </xdr:nvCxnSpPr>
      <xdr:spPr>
        <a:xfrm>
          <a:off x="13703300" y="6559217"/>
          <a:ext cx="889000" cy="1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113017</xdr:rowOff>
    </xdr:from>
    <xdr:to>
      <xdr:col>76</xdr:col>
      <xdr:colOff>165100</xdr:colOff>
      <xdr:row>38</xdr:row>
      <xdr:rowOff>43167</xdr:rowOff>
    </xdr:to>
    <xdr:sp macro="" textlink="">
      <xdr:nvSpPr>
        <xdr:cNvPr id="513" name="フローチャート: 判断 512"/>
        <xdr:cNvSpPr/>
      </xdr:nvSpPr>
      <xdr:spPr>
        <a:xfrm>
          <a:off x="14541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59694</xdr:rowOff>
    </xdr:from>
    <xdr:ext cx="534377" cy="259045"/>
    <xdr:sp macro="" textlink="">
      <xdr:nvSpPr>
        <xdr:cNvPr id="514" name="テキスト ボックス 513"/>
        <xdr:cNvSpPr txBox="1"/>
      </xdr:nvSpPr>
      <xdr:spPr>
        <a:xfrm>
          <a:off x="14325111"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44117</xdr:rowOff>
    </xdr:from>
    <xdr:to>
      <xdr:col>71</xdr:col>
      <xdr:colOff>177800</xdr:colOff>
      <xdr:row>38</xdr:row>
      <xdr:rowOff>66256</xdr:rowOff>
    </xdr:to>
    <xdr:cxnSp macro="">
      <xdr:nvCxnSpPr>
        <xdr:cNvPr id="515" name="直線コネクタ 514"/>
        <xdr:cNvCxnSpPr/>
      </xdr:nvCxnSpPr>
      <xdr:spPr>
        <a:xfrm flipV="1">
          <a:off x="12814300" y="6559217"/>
          <a:ext cx="889000" cy="2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108427</xdr:rowOff>
    </xdr:from>
    <xdr:to>
      <xdr:col>72</xdr:col>
      <xdr:colOff>38100</xdr:colOff>
      <xdr:row>38</xdr:row>
      <xdr:rowOff>38577</xdr:rowOff>
    </xdr:to>
    <xdr:sp macro="" textlink="">
      <xdr:nvSpPr>
        <xdr:cNvPr id="516" name="フローチャート: 判断 515"/>
        <xdr:cNvSpPr/>
      </xdr:nvSpPr>
      <xdr:spPr>
        <a:xfrm>
          <a:off x="13652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55104</xdr:rowOff>
    </xdr:from>
    <xdr:ext cx="534377" cy="259045"/>
    <xdr:sp macro="" textlink="">
      <xdr:nvSpPr>
        <xdr:cNvPr id="517" name="テキスト ボックス 516"/>
        <xdr:cNvSpPr txBox="1"/>
      </xdr:nvSpPr>
      <xdr:spPr>
        <a:xfrm>
          <a:off x="13436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94016</xdr:rowOff>
    </xdr:from>
    <xdr:to>
      <xdr:col>67</xdr:col>
      <xdr:colOff>101600</xdr:colOff>
      <xdr:row>38</xdr:row>
      <xdr:rowOff>24166</xdr:rowOff>
    </xdr:to>
    <xdr:sp macro="" textlink="">
      <xdr:nvSpPr>
        <xdr:cNvPr id="518" name="フローチャート: 判断 517"/>
        <xdr:cNvSpPr/>
      </xdr:nvSpPr>
      <xdr:spPr>
        <a:xfrm>
          <a:off x="12763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40693</xdr:rowOff>
    </xdr:from>
    <xdr:ext cx="534377" cy="259045"/>
    <xdr:sp macro="" textlink="">
      <xdr:nvSpPr>
        <xdr:cNvPr id="519" name="テキスト ボックス 518"/>
        <xdr:cNvSpPr txBox="1"/>
      </xdr:nvSpPr>
      <xdr:spPr>
        <a:xfrm>
          <a:off x="12547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167214</xdr:rowOff>
    </xdr:from>
    <xdr:to>
      <xdr:col>85</xdr:col>
      <xdr:colOff>177800</xdr:colOff>
      <xdr:row>38</xdr:row>
      <xdr:rowOff>97364</xdr:rowOff>
    </xdr:to>
    <xdr:sp macro="" textlink="">
      <xdr:nvSpPr>
        <xdr:cNvPr id="525" name="楕円 524"/>
        <xdr:cNvSpPr/>
      </xdr:nvSpPr>
      <xdr:spPr>
        <a:xfrm>
          <a:off x="16268700" y="651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82141</xdr:rowOff>
    </xdr:from>
    <xdr:ext cx="534377" cy="259045"/>
    <xdr:sp macro="" textlink="">
      <xdr:nvSpPr>
        <xdr:cNvPr id="526" name="消防費該当値テキスト"/>
        <xdr:cNvSpPr txBox="1"/>
      </xdr:nvSpPr>
      <xdr:spPr>
        <a:xfrm>
          <a:off x="16370300" y="642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166112</xdr:rowOff>
    </xdr:from>
    <xdr:to>
      <xdr:col>81</xdr:col>
      <xdr:colOff>101600</xdr:colOff>
      <xdr:row>38</xdr:row>
      <xdr:rowOff>96262</xdr:rowOff>
    </xdr:to>
    <xdr:sp macro="" textlink="">
      <xdr:nvSpPr>
        <xdr:cNvPr id="527" name="楕円 526"/>
        <xdr:cNvSpPr/>
      </xdr:nvSpPr>
      <xdr:spPr>
        <a:xfrm>
          <a:off x="15430500" y="650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87389</xdr:rowOff>
    </xdr:from>
    <xdr:ext cx="534377" cy="259045"/>
    <xdr:sp macro="" textlink="">
      <xdr:nvSpPr>
        <xdr:cNvPr id="528" name="テキスト ボックス 527"/>
        <xdr:cNvSpPr txBox="1"/>
      </xdr:nvSpPr>
      <xdr:spPr>
        <a:xfrm>
          <a:off x="15214111" y="660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9585</xdr:rowOff>
    </xdr:from>
    <xdr:to>
      <xdr:col>76</xdr:col>
      <xdr:colOff>165100</xdr:colOff>
      <xdr:row>38</xdr:row>
      <xdr:rowOff>111185</xdr:rowOff>
    </xdr:to>
    <xdr:sp macro="" textlink="">
      <xdr:nvSpPr>
        <xdr:cNvPr id="529" name="楕円 528"/>
        <xdr:cNvSpPr/>
      </xdr:nvSpPr>
      <xdr:spPr>
        <a:xfrm>
          <a:off x="14541500" y="652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102312</xdr:rowOff>
    </xdr:from>
    <xdr:ext cx="534377" cy="259045"/>
    <xdr:sp macro="" textlink="">
      <xdr:nvSpPr>
        <xdr:cNvPr id="530" name="テキスト ボックス 529"/>
        <xdr:cNvSpPr txBox="1"/>
      </xdr:nvSpPr>
      <xdr:spPr>
        <a:xfrm>
          <a:off x="14325111" y="66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164767</xdr:rowOff>
    </xdr:from>
    <xdr:to>
      <xdr:col>72</xdr:col>
      <xdr:colOff>38100</xdr:colOff>
      <xdr:row>38</xdr:row>
      <xdr:rowOff>94917</xdr:rowOff>
    </xdr:to>
    <xdr:sp macro="" textlink="">
      <xdr:nvSpPr>
        <xdr:cNvPr id="531" name="楕円 530"/>
        <xdr:cNvSpPr/>
      </xdr:nvSpPr>
      <xdr:spPr>
        <a:xfrm>
          <a:off x="13652500" y="650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86044</xdr:rowOff>
    </xdr:from>
    <xdr:ext cx="534377" cy="259045"/>
    <xdr:sp macro="" textlink="">
      <xdr:nvSpPr>
        <xdr:cNvPr id="532" name="テキスト ボックス 531"/>
        <xdr:cNvSpPr txBox="1"/>
      </xdr:nvSpPr>
      <xdr:spPr>
        <a:xfrm>
          <a:off x="13436111" y="660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15456</xdr:rowOff>
    </xdr:from>
    <xdr:to>
      <xdr:col>67</xdr:col>
      <xdr:colOff>101600</xdr:colOff>
      <xdr:row>38</xdr:row>
      <xdr:rowOff>117056</xdr:rowOff>
    </xdr:to>
    <xdr:sp macro="" textlink="">
      <xdr:nvSpPr>
        <xdr:cNvPr id="533" name="楕円 532"/>
        <xdr:cNvSpPr/>
      </xdr:nvSpPr>
      <xdr:spPr>
        <a:xfrm>
          <a:off x="12763500" y="653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108183</xdr:rowOff>
    </xdr:from>
    <xdr:ext cx="534377" cy="259045"/>
    <xdr:sp macro="" textlink="">
      <xdr:nvSpPr>
        <xdr:cNvPr id="534" name="テキスト ボックス 533"/>
        <xdr:cNvSpPr txBox="1"/>
      </xdr:nvSpPr>
      <xdr:spPr>
        <a:xfrm>
          <a:off x="12547111" y="662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5" name="直線コネクタ 54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6" name="テキスト ボックス 54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7" name="直線コネクタ 54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48" name="テキスト ボックス 547"/>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49" name="直線コネクタ 54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0" name="テキスト ボックス 549"/>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1" name="直線コネクタ 55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2" name="テキスト ボックス 55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3" name="直線コネクタ 55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4" name="テキスト ボックス 55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5" name="直線コネクタ 55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56" name="テキスト ボックス 555"/>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18045</xdr:rowOff>
    </xdr:from>
    <xdr:to>
      <xdr:col>85</xdr:col>
      <xdr:colOff>126364</xdr:colOff>
      <xdr:row>59</xdr:row>
      <xdr:rowOff>24395</xdr:rowOff>
    </xdr:to>
    <xdr:cxnSp macro="">
      <xdr:nvCxnSpPr>
        <xdr:cNvPr id="560" name="直線コネクタ 559"/>
        <xdr:cNvCxnSpPr/>
      </xdr:nvCxnSpPr>
      <xdr:spPr>
        <a:xfrm flipV="1">
          <a:off x="16317595" y="8761995"/>
          <a:ext cx="1269"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28222</xdr:rowOff>
    </xdr:from>
    <xdr:ext cx="534377" cy="259045"/>
    <xdr:sp macro="" textlink="">
      <xdr:nvSpPr>
        <xdr:cNvPr id="561" name="教育費最小値テキスト"/>
        <xdr:cNvSpPr txBox="1"/>
      </xdr:nvSpPr>
      <xdr:spPr>
        <a:xfrm>
          <a:off x="16370300" y="1014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24395</xdr:rowOff>
    </xdr:from>
    <xdr:to>
      <xdr:col>86</xdr:col>
      <xdr:colOff>25400</xdr:colOff>
      <xdr:row>59</xdr:row>
      <xdr:rowOff>24395</xdr:rowOff>
    </xdr:to>
    <xdr:cxnSp macro="">
      <xdr:nvCxnSpPr>
        <xdr:cNvPr id="562" name="直線コネクタ 561"/>
        <xdr:cNvCxnSpPr/>
      </xdr:nvCxnSpPr>
      <xdr:spPr>
        <a:xfrm>
          <a:off x="16230600" y="1013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136172</xdr:rowOff>
    </xdr:from>
    <xdr:ext cx="599010" cy="259045"/>
    <xdr:sp macro="" textlink="">
      <xdr:nvSpPr>
        <xdr:cNvPr id="563" name="教育費最大値テキスト"/>
        <xdr:cNvSpPr txBox="1"/>
      </xdr:nvSpPr>
      <xdr:spPr>
        <a:xfrm>
          <a:off x="16370300" y="853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889,504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18045</xdr:rowOff>
    </xdr:from>
    <xdr:to>
      <xdr:col>86</xdr:col>
      <xdr:colOff>25400</xdr:colOff>
      <xdr:row>51</xdr:row>
      <xdr:rowOff>18045</xdr:rowOff>
    </xdr:to>
    <xdr:cxnSp macro="">
      <xdr:nvCxnSpPr>
        <xdr:cNvPr id="564" name="直線コネクタ 563"/>
        <xdr:cNvCxnSpPr/>
      </xdr:nvCxnSpPr>
      <xdr:spPr>
        <a:xfrm>
          <a:off x="16230600" y="8761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112857</xdr:rowOff>
    </xdr:from>
    <xdr:to>
      <xdr:col>85</xdr:col>
      <xdr:colOff>127000</xdr:colOff>
      <xdr:row>58</xdr:row>
      <xdr:rowOff>144452</xdr:rowOff>
    </xdr:to>
    <xdr:cxnSp macro="">
      <xdr:nvCxnSpPr>
        <xdr:cNvPr id="565" name="直線コネクタ 564"/>
        <xdr:cNvCxnSpPr/>
      </xdr:nvCxnSpPr>
      <xdr:spPr>
        <a:xfrm flipV="1">
          <a:off x="15481300" y="10056957"/>
          <a:ext cx="838200" cy="3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67993</xdr:rowOff>
    </xdr:from>
    <xdr:ext cx="534377" cy="259045"/>
    <xdr:sp macro="" textlink="">
      <xdr:nvSpPr>
        <xdr:cNvPr id="566" name="教育費平均値テキスト"/>
        <xdr:cNvSpPr txBox="1"/>
      </xdr:nvSpPr>
      <xdr:spPr>
        <a:xfrm>
          <a:off x="16370300" y="10012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89566</xdr:rowOff>
    </xdr:from>
    <xdr:to>
      <xdr:col>85</xdr:col>
      <xdr:colOff>177800</xdr:colOff>
      <xdr:row>59</xdr:row>
      <xdr:rowOff>19716</xdr:rowOff>
    </xdr:to>
    <xdr:sp macro="" textlink="">
      <xdr:nvSpPr>
        <xdr:cNvPr id="567" name="フローチャート: 判断 566"/>
        <xdr:cNvSpPr/>
      </xdr:nvSpPr>
      <xdr:spPr>
        <a:xfrm>
          <a:off x="16268700" y="100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144452</xdr:rowOff>
    </xdr:from>
    <xdr:to>
      <xdr:col>81</xdr:col>
      <xdr:colOff>50800</xdr:colOff>
      <xdr:row>58</xdr:row>
      <xdr:rowOff>161068</xdr:rowOff>
    </xdr:to>
    <xdr:cxnSp macro="">
      <xdr:nvCxnSpPr>
        <xdr:cNvPr id="568" name="直線コネクタ 567"/>
        <xdr:cNvCxnSpPr/>
      </xdr:nvCxnSpPr>
      <xdr:spPr>
        <a:xfrm flipV="1">
          <a:off x="14592300" y="10088552"/>
          <a:ext cx="889000" cy="1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99587</xdr:rowOff>
    </xdr:from>
    <xdr:to>
      <xdr:col>81</xdr:col>
      <xdr:colOff>101600</xdr:colOff>
      <xdr:row>59</xdr:row>
      <xdr:rowOff>29737</xdr:rowOff>
    </xdr:to>
    <xdr:sp macro="" textlink="">
      <xdr:nvSpPr>
        <xdr:cNvPr id="569" name="フローチャート: 判断 568"/>
        <xdr:cNvSpPr/>
      </xdr:nvSpPr>
      <xdr:spPr>
        <a:xfrm>
          <a:off x="15430500" y="1004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20864</xdr:rowOff>
    </xdr:from>
    <xdr:ext cx="534377" cy="259045"/>
    <xdr:sp macro="" textlink="">
      <xdr:nvSpPr>
        <xdr:cNvPr id="570" name="テキスト ボックス 569"/>
        <xdr:cNvSpPr txBox="1"/>
      </xdr:nvSpPr>
      <xdr:spPr>
        <a:xfrm>
          <a:off x="15214111" y="1013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161068</xdr:rowOff>
    </xdr:from>
    <xdr:to>
      <xdr:col>76</xdr:col>
      <xdr:colOff>114300</xdr:colOff>
      <xdr:row>59</xdr:row>
      <xdr:rowOff>3949</xdr:rowOff>
    </xdr:to>
    <xdr:cxnSp macro="">
      <xdr:nvCxnSpPr>
        <xdr:cNvPr id="571" name="直線コネクタ 570"/>
        <xdr:cNvCxnSpPr/>
      </xdr:nvCxnSpPr>
      <xdr:spPr>
        <a:xfrm flipV="1">
          <a:off x="13703300" y="10105168"/>
          <a:ext cx="889000" cy="1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110230</xdr:rowOff>
    </xdr:from>
    <xdr:to>
      <xdr:col>76</xdr:col>
      <xdr:colOff>165100</xdr:colOff>
      <xdr:row>59</xdr:row>
      <xdr:rowOff>40380</xdr:rowOff>
    </xdr:to>
    <xdr:sp macro="" textlink="">
      <xdr:nvSpPr>
        <xdr:cNvPr id="572" name="フローチャート: 判断 571"/>
        <xdr:cNvSpPr/>
      </xdr:nvSpPr>
      <xdr:spPr>
        <a:xfrm>
          <a:off x="14541500" y="100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56907</xdr:rowOff>
    </xdr:from>
    <xdr:ext cx="534377" cy="259045"/>
    <xdr:sp macro="" textlink="">
      <xdr:nvSpPr>
        <xdr:cNvPr id="573" name="テキスト ボックス 572"/>
        <xdr:cNvSpPr txBox="1"/>
      </xdr:nvSpPr>
      <xdr:spPr>
        <a:xfrm>
          <a:off x="14325111" y="98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3949</xdr:rowOff>
    </xdr:from>
    <xdr:to>
      <xdr:col>71</xdr:col>
      <xdr:colOff>177800</xdr:colOff>
      <xdr:row>59</xdr:row>
      <xdr:rowOff>15262</xdr:rowOff>
    </xdr:to>
    <xdr:cxnSp macro="">
      <xdr:nvCxnSpPr>
        <xdr:cNvPr id="574" name="直線コネクタ 573"/>
        <xdr:cNvCxnSpPr/>
      </xdr:nvCxnSpPr>
      <xdr:spPr>
        <a:xfrm flipV="1">
          <a:off x="12814300" y="10119499"/>
          <a:ext cx="889000" cy="1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101120</xdr:rowOff>
    </xdr:from>
    <xdr:to>
      <xdr:col>72</xdr:col>
      <xdr:colOff>38100</xdr:colOff>
      <xdr:row>59</xdr:row>
      <xdr:rowOff>31270</xdr:rowOff>
    </xdr:to>
    <xdr:sp macro="" textlink="">
      <xdr:nvSpPr>
        <xdr:cNvPr id="575" name="フローチャート: 判断 574"/>
        <xdr:cNvSpPr/>
      </xdr:nvSpPr>
      <xdr:spPr>
        <a:xfrm>
          <a:off x="13652500" y="1004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47797</xdr:rowOff>
    </xdr:from>
    <xdr:ext cx="534377" cy="259045"/>
    <xdr:sp macro="" textlink="">
      <xdr:nvSpPr>
        <xdr:cNvPr id="576" name="テキスト ボックス 575"/>
        <xdr:cNvSpPr txBox="1"/>
      </xdr:nvSpPr>
      <xdr:spPr>
        <a:xfrm>
          <a:off x="13436111" y="98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91691</xdr:rowOff>
    </xdr:from>
    <xdr:to>
      <xdr:col>67</xdr:col>
      <xdr:colOff>101600</xdr:colOff>
      <xdr:row>59</xdr:row>
      <xdr:rowOff>21841</xdr:rowOff>
    </xdr:to>
    <xdr:sp macro="" textlink="">
      <xdr:nvSpPr>
        <xdr:cNvPr id="577" name="フローチャート: 判断 576"/>
        <xdr:cNvSpPr/>
      </xdr:nvSpPr>
      <xdr:spPr>
        <a:xfrm>
          <a:off x="12763500" y="1003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38368</xdr:rowOff>
    </xdr:from>
    <xdr:ext cx="534377" cy="259045"/>
    <xdr:sp macro="" textlink="">
      <xdr:nvSpPr>
        <xdr:cNvPr id="578" name="テキスト ボックス 577"/>
        <xdr:cNvSpPr txBox="1"/>
      </xdr:nvSpPr>
      <xdr:spPr>
        <a:xfrm>
          <a:off x="12547111" y="981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62057</xdr:rowOff>
    </xdr:from>
    <xdr:to>
      <xdr:col>85</xdr:col>
      <xdr:colOff>177800</xdr:colOff>
      <xdr:row>58</xdr:row>
      <xdr:rowOff>163657</xdr:rowOff>
    </xdr:to>
    <xdr:sp macro="" textlink="">
      <xdr:nvSpPr>
        <xdr:cNvPr id="584" name="楕円 583"/>
        <xdr:cNvSpPr/>
      </xdr:nvSpPr>
      <xdr:spPr>
        <a:xfrm>
          <a:off x="16268700" y="1000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21434</xdr:rowOff>
    </xdr:from>
    <xdr:ext cx="534377" cy="259045"/>
    <xdr:sp macro="" textlink="">
      <xdr:nvSpPr>
        <xdr:cNvPr id="585" name="教育費該当値テキスト"/>
        <xdr:cNvSpPr txBox="1"/>
      </xdr:nvSpPr>
      <xdr:spPr>
        <a:xfrm>
          <a:off x="16370300" y="979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93652</xdr:rowOff>
    </xdr:from>
    <xdr:to>
      <xdr:col>81</xdr:col>
      <xdr:colOff>101600</xdr:colOff>
      <xdr:row>59</xdr:row>
      <xdr:rowOff>23802</xdr:rowOff>
    </xdr:to>
    <xdr:sp macro="" textlink="">
      <xdr:nvSpPr>
        <xdr:cNvPr id="586" name="楕円 585"/>
        <xdr:cNvSpPr/>
      </xdr:nvSpPr>
      <xdr:spPr>
        <a:xfrm>
          <a:off x="15430500" y="1003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40329</xdr:rowOff>
    </xdr:from>
    <xdr:ext cx="534377" cy="259045"/>
    <xdr:sp macro="" textlink="">
      <xdr:nvSpPr>
        <xdr:cNvPr id="587" name="テキスト ボックス 586"/>
        <xdr:cNvSpPr txBox="1"/>
      </xdr:nvSpPr>
      <xdr:spPr>
        <a:xfrm>
          <a:off x="15214111" y="981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110268</xdr:rowOff>
    </xdr:from>
    <xdr:to>
      <xdr:col>76</xdr:col>
      <xdr:colOff>165100</xdr:colOff>
      <xdr:row>59</xdr:row>
      <xdr:rowOff>40418</xdr:rowOff>
    </xdr:to>
    <xdr:sp macro="" textlink="">
      <xdr:nvSpPr>
        <xdr:cNvPr id="588" name="楕円 587"/>
        <xdr:cNvSpPr/>
      </xdr:nvSpPr>
      <xdr:spPr>
        <a:xfrm>
          <a:off x="14541500" y="1005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31545</xdr:rowOff>
    </xdr:from>
    <xdr:ext cx="534377" cy="259045"/>
    <xdr:sp macro="" textlink="">
      <xdr:nvSpPr>
        <xdr:cNvPr id="589" name="テキスト ボックス 588"/>
        <xdr:cNvSpPr txBox="1"/>
      </xdr:nvSpPr>
      <xdr:spPr>
        <a:xfrm>
          <a:off x="14325111" y="1014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124599</xdr:rowOff>
    </xdr:from>
    <xdr:to>
      <xdr:col>72</xdr:col>
      <xdr:colOff>38100</xdr:colOff>
      <xdr:row>59</xdr:row>
      <xdr:rowOff>54749</xdr:rowOff>
    </xdr:to>
    <xdr:sp macro="" textlink="">
      <xdr:nvSpPr>
        <xdr:cNvPr id="590" name="楕円 589"/>
        <xdr:cNvSpPr/>
      </xdr:nvSpPr>
      <xdr:spPr>
        <a:xfrm>
          <a:off x="13652500" y="1006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45876</xdr:rowOff>
    </xdr:from>
    <xdr:ext cx="534377" cy="259045"/>
    <xdr:sp macro="" textlink="">
      <xdr:nvSpPr>
        <xdr:cNvPr id="591" name="テキスト ボックス 590"/>
        <xdr:cNvSpPr txBox="1"/>
      </xdr:nvSpPr>
      <xdr:spPr>
        <a:xfrm>
          <a:off x="13436111" y="1016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135912</xdr:rowOff>
    </xdr:from>
    <xdr:to>
      <xdr:col>67</xdr:col>
      <xdr:colOff>101600</xdr:colOff>
      <xdr:row>59</xdr:row>
      <xdr:rowOff>66062</xdr:rowOff>
    </xdr:to>
    <xdr:sp macro="" textlink="">
      <xdr:nvSpPr>
        <xdr:cNvPr id="592" name="楕円 591"/>
        <xdr:cNvSpPr/>
      </xdr:nvSpPr>
      <xdr:spPr>
        <a:xfrm>
          <a:off x="12763500" y="1008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57189</xdr:rowOff>
    </xdr:from>
    <xdr:ext cx="534377" cy="259045"/>
    <xdr:sp macro="" textlink="">
      <xdr:nvSpPr>
        <xdr:cNvPr id="593" name="テキスト ボックス 592"/>
        <xdr:cNvSpPr txBox="1"/>
      </xdr:nvSpPr>
      <xdr:spPr>
        <a:xfrm>
          <a:off x="12547111" y="1017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105795</xdr:rowOff>
    </xdr:from>
    <xdr:to>
      <xdr:col>85</xdr:col>
      <xdr:colOff>126364</xdr:colOff>
      <xdr:row>79</xdr:row>
      <xdr:rowOff>44450</xdr:rowOff>
    </xdr:to>
    <xdr:cxnSp macro="">
      <xdr:nvCxnSpPr>
        <xdr:cNvPr id="617" name="直線コネクタ 616"/>
        <xdr:cNvCxnSpPr/>
      </xdr:nvCxnSpPr>
      <xdr:spPr>
        <a:xfrm flipV="1">
          <a:off x="16317595" y="12107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59632</xdr:rowOff>
    </xdr:from>
    <xdr:ext cx="249299" cy="259045"/>
    <xdr:sp macro="" textlink="">
      <xdr:nvSpPr>
        <xdr:cNvPr id="618" name="災害復旧費最小値テキスト"/>
        <xdr:cNvSpPr txBox="1"/>
      </xdr:nvSpPr>
      <xdr:spPr>
        <a:xfrm>
          <a:off x="16370300" y="1360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52472</xdr:rowOff>
    </xdr:from>
    <xdr:ext cx="599010" cy="259045"/>
    <xdr:sp macro="" textlink="">
      <xdr:nvSpPr>
        <xdr:cNvPr id="620" name="災害復旧費最大値テキスト"/>
        <xdr:cNvSpPr txBox="1"/>
      </xdr:nvSpPr>
      <xdr:spPr>
        <a:xfrm>
          <a:off x="16370300" y="1188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388,899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105795</xdr:rowOff>
    </xdr:from>
    <xdr:to>
      <xdr:col>86</xdr:col>
      <xdr:colOff>25400</xdr:colOff>
      <xdr:row>70</xdr:row>
      <xdr:rowOff>105795</xdr:rowOff>
    </xdr:to>
    <xdr:cxnSp macro="">
      <xdr:nvCxnSpPr>
        <xdr:cNvPr id="621" name="直線コネクタ 620"/>
        <xdr:cNvCxnSpPr/>
      </xdr:nvCxnSpPr>
      <xdr:spPr>
        <a:xfrm>
          <a:off x="16230600" y="12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2" name="直線コネクタ 621"/>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148531</xdr:rowOff>
    </xdr:from>
    <xdr:ext cx="534377" cy="259045"/>
    <xdr:sp macro="" textlink="">
      <xdr:nvSpPr>
        <xdr:cNvPr id="623" name="災害復旧費平均値テキスト"/>
        <xdr:cNvSpPr txBox="1"/>
      </xdr:nvSpPr>
      <xdr:spPr>
        <a:xfrm>
          <a:off x="16370300" y="13350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125654</xdr:rowOff>
    </xdr:from>
    <xdr:to>
      <xdr:col>85</xdr:col>
      <xdr:colOff>177800</xdr:colOff>
      <xdr:row>79</xdr:row>
      <xdr:rowOff>55804</xdr:rowOff>
    </xdr:to>
    <xdr:sp macro="" textlink="">
      <xdr:nvSpPr>
        <xdr:cNvPr id="624" name="フローチャート: 判断 623"/>
        <xdr:cNvSpPr/>
      </xdr:nvSpPr>
      <xdr:spPr>
        <a:xfrm>
          <a:off x="16268700" y="134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5" name="直線コネクタ 624"/>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131721</xdr:rowOff>
    </xdr:from>
    <xdr:to>
      <xdr:col>81</xdr:col>
      <xdr:colOff>101600</xdr:colOff>
      <xdr:row>79</xdr:row>
      <xdr:rowOff>61871</xdr:rowOff>
    </xdr:to>
    <xdr:sp macro="" textlink="">
      <xdr:nvSpPr>
        <xdr:cNvPr id="626" name="フローチャート: 判断 625"/>
        <xdr:cNvSpPr/>
      </xdr:nvSpPr>
      <xdr:spPr>
        <a:xfrm>
          <a:off x="15430500" y="1350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78398</xdr:rowOff>
    </xdr:from>
    <xdr:ext cx="469744" cy="259045"/>
    <xdr:sp macro="" textlink="">
      <xdr:nvSpPr>
        <xdr:cNvPr id="627" name="テキスト ボックス 626"/>
        <xdr:cNvSpPr txBox="1"/>
      </xdr:nvSpPr>
      <xdr:spPr>
        <a:xfrm>
          <a:off x="15246428" y="1328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8" name="直線コネクタ 627"/>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128025</xdr:rowOff>
    </xdr:from>
    <xdr:to>
      <xdr:col>76</xdr:col>
      <xdr:colOff>165100</xdr:colOff>
      <xdr:row>79</xdr:row>
      <xdr:rowOff>58175</xdr:rowOff>
    </xdr:to>
    <xdr:sp macro="" textlink="">
      <xdr:nvSpPr>
        <xdr:cNvPr id="629" name="フローチャート: 判断 628"/>
        <xdr:cNvSpPr/>
      </xdr:nvSpPr>
      <xdr:spPr>
        <a:xfrm>
          <a:off x="14541500" y="1350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74702</xdr:rowOff>
    </xdr:from>
    <xdr:ext cx="469744" cy="259045"/>
    <xdr:sp macro="" textlink="">
      <xdr:nvSpPr>
        <xdr:cNvPr id="630" name="テキスト ボックス 629"/>
        <xdr:cNvSpPr txBox="1"/>
      </xdr:nvSpPr>
      <xdr:spPr>
        <a:xfrm>
          <a:off x="14357428" y="1327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1" name="直線コネクタ 630"/>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128001</xdr:rowOff>
    </xdr:from>
    <xdr:to>
      <xdr:col>72</xdr:col>
      <xdr:colOff>38100</xdr:colOff>
      <xdr:row>79</xdr:row>
      <xdr:rowOff>58151</xdr:rowOff>
    </xdr:to>
    <xdr:sp macro="" textlink="">
      <xdr:nvSpPr>
        <xdr:cNvPr id="632" name="フローチャート: 判断 631"/>
        <xdr:cNvSpPr/>
      </xdr:nvSpPr>
      <xdr:spPr>
        <a:xfrm>
          <a:off x="13652500" y="135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74678</xdr:rowOff>
    </xdr:from>
    <xdr:ext cx="469744" cy="259045"/>
    <xdr:sp macro="" textlink="">
      <xdr:nvSpPr>
        <xdr:cNvPr id="633" name="テキスト ボックス 632"/>
        <xdr:cNvSpPr txBox="1"/>
      </xdr:nvSpPr>
      <xdr:spPr>
        <a:xfrm>
          <a:off x="13468428" y="132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130014</xdr:rowOff>
    </xdr:from>
    <xdr:to>
      <xdr:col>67</xdr:col>
      <xdr:colOff>101600</xdr:colOff>
      <xdr:row>79</xdr:row>
      <xdr:rowOff>60164</xdr:rowOff>
    </xdr:to>
    <xdr:sp macro="" textlink="">
      <xdr:nvSpPr>
        <xdr:cNvPr id="634" name="フローチャート: 判断 633"/>
        <xdr:cNvSpPr/>
      </xdr:nvSpPr>
      <xdr:spPr>
        <a:xfrm>
          <a:off x="12763500" y="135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76691</xdr:rowOff>
    </xdr:from>
    <xdr:ext cx="469744" cy="259045"/>
    <xdr:sp macro="" textlink="">
      <xdr:nvSpPr>
        <xdr:cNvPr id="635" name="テキスト ボックス 634"/>
        <xdr:cNvSpPr txBox="1"/>
      </xdr:nvSpPr>
      <xdr:spPr>
        <a:xfrm>
          <a:off x="12579428" y="1327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1" name="楕円 640"/>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104082</xdr:rowOff>
    </xdr:from>
    <xdr:ext cx="249299" cy="259045"/>
    <xdr:sp macro="" textlink="">
      <xdr:nvSpPr>
        <xdr:cNvPr id="642" name="災害復旧費該当値テキスト"/>
        <xdr:cNvSpPr txBox="1"/>
      </xdr:nvSpPr>
      <xdr:spPr>
        <a:xfrm>
          <a:off x="16370300" y="1347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3" name="楕円 642"/>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4" name="テキスト ボックス 643"/>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5" name="楕円 644"/>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6" name="テキスト ボックス 645"/>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7" name="楕円 646"/>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8" name="テキスト ボックス 647"/>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49" name="楕円 648"/>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0" name="テキスト ボックス 649"/>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1" name="直線コネクタ 66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2" name="テキスト ボックス 661"/>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5" name="直線コネクタ 66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6" name="テキスト ボックス 665"/>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126178</xdr:rowOff>
    </xdr:from>
    <xdr:to>
      <xdr:col>85</xdr:col>
      <xdr:colOff>126364</xdr:colOff>
      <xdr:row>98</xdr:row>
      <xdr:rowOff>18599</xdr:rowOff>
    </xdr:to>
    <xdr:cxnSp macro="">
      <xdr:nvCxnSpPr>
        <xdr:cNvPr id="670" name="直線コネクタ 669"/>
        <xdr:cNvCxnSpPr/>
      </xdr:nvCxnSpPr>
      <xdr:spPr>
        <a:xfrm flipV="1">
          <a:off x="16317595" y="15556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22426</xdr:rowOff>
    </xdr:from>
    <xdr:ext cx="469744" cy="259045"/>
    <xdr:sp macro="" textlink="">
      <xdr:nvSpPr>
        <xdr:cNvPr id="671" name="公債費最小値テキスト"/>
        <xdr:cNvSpPr txBox="1"/>
      </xdr:nvSpPr>
      <xdr:spPr>
        <a:xfrm>
          <a:off x="16370300" y="168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18599</xdr:rowOff>
    </xdr:from>
    <xdr:to>
      <xdr:col>86</xdr:col>
      <xdr:colOff>25400</xdr:colOff>
      <xdr:row>98</xdr:row>
      <xdr:rowOff>18599</xdr:rowOff>
    </xdr:to>
    <xdr:cxnSp macro="">
      <xdr:nvCxnSpPr>
        <xdr:cNvPr id="672" name="直線コネクタ 671"/>
        <xdr:cNvCxnSpPr/>
      </xdr:nvCxnSpPr>
      <xdr:spPr>
        <a:xfrm>
          <a:off x="16230600" y="168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72855</xdr:rowOff>
    </xdr:from>
    <xdr:ext cx="599010" cy="259045"/>
    <xdr:sp macro="" textlink="">
      <xdr:nvSpPr>
        <xdr:cNvPr id="673" name="公債費最大値テキスト"/>
        <xdr:cNvSpPr txBox="1"/>
      </xdr:nvSpPr>
      <xdr:spPr>
        <a:xfrm>
          <a:off x="16370300" y="1533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126178</xdr:rowOff>
    </xdr:from>
    <xdr:to>
      <xdr:col>86</xdr:col>
      <xdr:colOff>25400</xdr:colOff>
      <xdr:row>90</xdr:row>
      <xdr:rowOff>126178</xdr:rowOff>
    </xdr:to>
    <xdr:cxnSp macro="">
      <xdr:nvCxnSpPr>
        <xdr:cNvPr id="674" name="直線コネクタ 673"/>
        <xdr:cNvCxnSpPr/>
      </xdr:nvCxnSpPr>
      <xdr:spPr>
        <a:xfrm>
          <a:off x="16230600" y="155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53043</xdr:rowOff>
    </xdr:from>
    <xdr:to>
      <xdr:col>85</xdr:col>
      <xdr:colOff>127000</xdr:colOff>
      <xdr:row>96</xdr:row>
      <xdr:rowOff>77857</xdr:rowOff>
    </xdr:to>
    <xdr:cxnSp macro="">
      <xdr:nvCxnSpPr>
        <xdr:cNvPr id="675" name="直線コネクタ 674"/>
        <xdr:cNvCxnSpPr/>
      </xdr:nvCxnSpPr>
      <xdr:spPr>
        <a:xfrm>
          <a:off x="15481300" y="16512243"/>
          <a:ext cx="838200" cy="2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71314</xdr:rowOff>
    </xdr:from>
    <xdr:ext cx="534377" cy="259045"/>
    <xdr:sp macro="" textlink="">
      <xdr:nvSpPr>
        <xdr:cNvPr id="676" name="公債費平均値テキスト"/>
        <xdr:cNvSpPr txBox="1"/>
      </xdr:nvSpPr>
      <xdr:spPr>
        <a:xfrm>
          <a:off x="16370300" y="16187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48437</xdr:rowOff>
    </xdr:from>
    <xdr:to>
      <xdr:col>85</xdr:col>
      <xdr:colOff>177800</xdr:colOff>
      <xdr:row>95</xdr:row>
      <xdr:rowOff>150037</xdr:rowOff>
    </xdr:to>
    <xdr:sp macro="" textlink="">
      <xdr:nvSpPr>
        <xdr:cNvPr id="677" name="フローチャート: 判断 676"/>
        <xdr:cNvSpPr/>
      </xdr:nvSpPr>
      <xdr:spPr>
        <a:xfrm>
          <a:off x="162687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47797</xdr:rowOff>
    </xdr:from>
    <xdr:to>
      <xdr:col>81</xdr:col>
      <xdr:colOff>50800</xdr:colOff>
      <xdr:row>96</xdr:row>
      <xdr:rowOff>53043</xdr:rowOff>
    </xdr:to>
    <xdr:cxnSp macro="">
      <xdr:nvCxnSpPr>
        <xdr:cNvPr id="678" name="直線コネクタ 677"/>
        <xdr:cNvCxnSpPr/>
      </xdr:nvCxnSpPr>
      <xdr:spPr>
        <a:xfrm>
          <a:off x="14592300" y="16506997"/>
          <a:ext cx="889000" cy="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59810</xdr:rowOff>
    </xdr:from>
    <xdr:to>
      <xdr:col>81</xdr:col>
      <xdr:colOff>101600</xdr:colOff>
      <xdr:row>95</xdr:row>
      <xdr:rowOff>161410</xdr:rowOff>
    </xdr:to>
    <xdr:sp macro="" textlink="">
      <xdr:nvSpPr>
        <xdr:cNvPr id="679" name="フローチャート: 判断 678"/>
        <xdr:cNvSpPr/>
      </xdr:nvSpPr>
      <xdr:spPr>
        <a:xfrm>
          <a:off x="15430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6487</xdr:rowOff>
    </xdr:from>
    <xdr:ext cx="534377" cy="259045"/>
    <xdr:sp macro="" textlink="">
      <xdr:nvSpPr>
        <xdr:cNvPr id="680" name="テキスト ボックス 679"/>
        <xdr:cNvSpPr txBox="1"/>
      </xdr:nvSpPr>
      <xdr:spPr>
        <a:xfrm>
          <a:off x="15214111" y="1612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13874</xdr:rowOff>
    </xdr:from>
    <xdr:to>
      <xdr:col>76</xdr:col>
      <xdr:colOff>114300</xdr:colOff>
      <xdr:row>96</xdr:row>
      <xdr:rowOff>47797</xdr:rowOff>
    </xdr:to>
    <xdr:cxnSp macro="">
      <xdr:nvCxnSpPr>
        <xdr:cNvPr id="681" name="直線コネクタ 680"/>
        <xdr:cNvCxnSpPr/>
      </xdr:nvCxnSpPr>
      <xdr:spPr>
        <a:xfrm>
          <a:off x="13703300" y="16473074"/>
          <a:ext cx="889000" cy="3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95221</xdr:rowOff>
    </xdr:from>
    <xdr:to>
      <xdr:col>76</xdr:col>
      <xdr:colOff>165100</xdr:colOff>
      <xdr:row>96</xdr:row>
      <xdr:rowOff>25371</xdr:rowOff>
    </xdr:to>
    <xdr:sp macro="" textlink="">
      <xdr:nvSpPr>
        <xdr:cNvPr id="682" name="フローチャート: 判断 681"/>
        <xdr:cNvSpPr/>
      </xdr:nvSpPr>
      <xdr:spPr>
        <a:xfrm>
          <a:off x="14541500" y="1638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41898</xdr:rowOff>
    </xdr:from>
    <xdr:ext cx="534377" cy="259045"/>
    <xdr:sp macro="" textlink="">
      <xdr:nvSpPr>
        <xdr:cNvPr id="683" name="テキスト ボックス 682"/>
        <xdr:cNvSpPr txBox="1"/>
      </xdr:nvSpPr>
      <xdr:spPr>
        <a:xfrm>
          <a:off x="14325111" y="1615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13874</xdr:rowOff>
    </xdr:from>
    <xdr:to>
      <xdr:col>71</xdr:col>
      <xdr:colOff>177800</xdr:colOff>
      <xdr:row>96</xdr:row>
      <xdr:rowOff>29052</xdr:rowOff>
    </xdr:to>
    <xdr:cxnSp macro="">
      <xdr:nvCxnSpPr>
        <xdr:cNvPr id="684" name="直線コネクタ 683"/>
        <xdr:cNvCxnSpPr/>
      </xdr:nvCxnSpPr>
      <xdr:spPr>
        <a:xfrm flipV="1">
          <a:off x="12814300" y="16473074"/>
          <a:ext cx="889000" cy="1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88517</xdr:rowOff>
    </xdr:from>
    <xdr:to>
      <xdr:col>72</xdr:col>
      <xdr:colOff>38100</xdr:colOff>
      <xdr:row>96</xdr:row>
      <xdr:rowOff>18667</xdr:rowOff>
    </xdr:to>
    <xdr:sp macro="" textlink="">
      <xdr:nvSpPr>
        <xdr:cNvPr id="685" name="フローチャート: 判断 684"/>
        <xdr:cNvSpPr/>
      </xdr:nvSpPr>
      <xdr:spPr>
        <a:xfrm>
          <a:off x="13652500" y="1637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35194</xdr:rowOff>
    </xdr:from>
    <xdr:ext cx="534377" cy="259045"/>
    <xdr:sp macro="" textlink="">
      <xdr:nvSpPr>
        <xdr:cNvPr id="686" name="テキスト ボックス 685"/>
        <xdr:cNvSpPr txBox="1"/>
      </xdr:nvSpPr>
      <xdr:spPr>
        <a:xfrm>
          <a:off x="13436111" y="1615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94455</xdr:rowOff>
    </xdr:from>
    <xdr:to>
      <xdr:col>67</xdr:col>
      <xdr:colOff>101600</xdr:colOff>
      <xdr:row>96</xdr:row>
      <xdr:rowOff>24605</xdr:rowOff>
    </xdr:to>
    <xdr:sp macro="" textlink="">
      <xdr:nvSpPr>
        <xdr:cNvPr id="687" name="フローチャート: 判断 686"/>
        <xdr:cNvSpPr/>
      </xdr:nvSpPr>
      <xdr:spPr>
        <a:xfrm>
          <a:off x="127635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41132</xdr:rowOff>
    </xdr:from>
    <xdr:ext cx="534377" cy="259045"/>
    <xdr:sp macro="" textlink="">
      <xdr:nvSpPr>
        <xdr:cNvPr id="688" name="テキスト ボックス 687"/>
        <xdr:cNvSpPr txBox="1"/>
      </xdr:nvSpPr>
      <xdr:spPr>
        <a:xfrm>
          <a:off x="12547111" y="1615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27057</xdr:rowOff>
    </xdr:from>
    <xdr:to>
      <xdr:col>85</xdr:col>
      <xdr:colOff>177800</xdr:colOff>
      <xdr:row>96</xdr:row>
      <xdr:rowOff>128657</xdr:rowOff>
    </xdr:to>
    <xdr:sp macro="" textlink="">
      <xdr:nvSpPr>
        <xdr:cNvPr id="694" name="楕円 693"/>
        <xdr:cNvSpPr/>
      </xdr:nvSpPr>
      <xdr:spPr>
        <a:xfrm>
          <a:off x="16268700" y="1648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5484</xdr:rowOff>
    </xdr:from>
    <xdr:ext cx="534377" cy="259045"/>
    <xdr:sp macro="" textlink="">
      <xdr:nvSpPr>
        <xdr:cNvPr id="695" name="公債費該当値テキスト"/>
        <xdr:cNvSpPr txBox="1"/>
      </xdr:nvSpPr>
      <xdr:spPr>
        <a:xfrm>
          <a:off x="16370300" y="1646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2243</xdr:rowOff>
    </xdr:from>
    <xdr:to>
      <xdr:col>81</xdr:col>
      <xdr:colOff>101600</xdr:colOff>
      <xdr:row>96</xdr:row>
      <xdr:rowOff>103843</xdr:rowOff>
    </xdr:to>
    <xdr:sp macro="" textlink="">
      <xdr:nvSpPr>
        <xdr:cNvPr id="696" name="楕円 695"/>
        <xdr:cNvSpPr/>
      </xdr:nvSpPr>
      <xdr:spPr>
        <a:xfrm>
          <a:off x="15430500" y="1646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94970</xdr:rowOff>
    </xdr:from>
    <xdr:ext cx="534377" cy="259045"/>
    <xdr:sp macro="" textlink="">
      <xdr:nvSpPr>
        <xdr:cNvPr id="697" name="テキスト ボックス 696"/>
        <xdr:cNvSpPr txBox="1"/>
      </xdr:nvSpPr>
      <xdr:spPr>
        <a:xfrm>
          <a:off x="15214111" y="165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168447</xdr:rowOff>
    </xdr:from>
    <xdr:to>
      <xdr:col>76</xdr:col>
      <xdr:colOff>165100</xdr:colOff>
      <xdr:row>96</xdr:row>
      <xdr:rowOff>98597</xdr:rowOff>
    </xdr:to>
    <xdr:sp macro="" textlink="">
      <xdr:nvSpPr>
        <xdr:cNvPr id="698" name="楕円 697"/>
        <xdr:cNvSpPr/>
      </xdr:nvSpPr>
      <xdr:spPr>
        <a:xfrm>
          <a:off x="14541500" y="1645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89724</xdr:rowOff>
    </xdr:from>
    <xdr:ext cx="534377" cy="259045"/>
    <xdr:sp macro="" textlink="">
      <xdr:nvSpPr>
        <xdr:cNvPr id="699" name="テキスト ボックス 698"/>
        <xdr:cNvSpPr txBox="1"/>
      </xdr:nvSpPr>
      <xdr:spPr>
        <a:xfrm>
          <a:off x="14325111" y="1654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134524</xdr:rowOff>
    </xdr:from>
    <xdr:to>
      <xdr:col>72</xdr:col>
      <xdr:colOff>38100</xdr:colOff>
      <xdr:row>96</xdr:row>
      <xdr:rowOff>64674</xdr:rowOff>
    </xdr:to>
    <xdr:sp macro="" textlink="">
      <xdr:nvSpPr>
        <xdr:cNvPr id="700" name="楕円 699"/>
        <xdr:cNvSpPr/>
      </xdr:nvSpPr>
      <xdr:spPr>
        <a:xfrm>
          <a:off x="13652500" y="1642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55801</xdr:rowOff>
    </xdr:from>
    <xdr:ext cx="534377" cy="259045"/>
    <xdr:sp macro="" textlink="">
      <xdr:nvSpPr>
        <xdr:cNvPr id="701" name="テキスト ボックス 700"/>
        <xdr:cNvSpPr txBox="1"/>
      </xdr:nvSpPr>
      <xdr:spPr>
        <a:xfrm>
          <a:off x="13436111" y="1651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149702</xdr:rowOff>
    </xdr:from>
    <xdr:to>
      <xdr:col>67</xdr:col>
      <xdr:colOff>101600</xdr:colOff>
      <xdr:row>96</xdr:row>
      <xdr:rowOff>79852</xdr:rowOff>
    </xdr:to>
    <xdr:sp macro="" textlink="">
      <xdr:nvSpPr>
        <xdr:cNvPr id="702" name="楕円 701"/>
        <xdr:cNvSpPr/>
      </xdr:nvSpPr>
      <xdr:spPr>
        <a:xfrm>
          <a:off x="12763500" y="1643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70979</xdr:rowOff>
    </xdr:from>
    <xdr:ext cx="534377" cy="259045"/>
    <xdr:sp macro="" textlink="">
      <xdr:nvSpPr>
        <xdr:cNvPr id="703" name="テキスト ボックス 702"/>
        <xdr:cNvSpPr txBox="1"/>
      </xdr:nvSpPr>
      <xdr:spPr>
        <a:xfrm>
          <a:off x="12547111" y="1653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7" name="テキスト ボックス 71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9" name="テキスト ボックス 71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1" name="テキスト ボックス 72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3" name="テキスト ボックス 72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5" name="テキスト ボックス 72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48097</xdr:rowOff>
    </xdr:from>
    <xdr:to>
      <xdr:col>116</xdr:col>
      <xdr:colOff>62864</xdr:colOff>
      <xdr:row>39</xdr:row>
      <xdr:rowOff>98878</xdr:rowOff>
    </xdr:to>
    <xdr:cxnSp macro="">
      <xdr:nvCxnSpPr>
        <xdr:cNvPr id="729" name="直線コネクタ 728"/>
        <xdr:cNvCxnSpPr/>
      </xdr:nvCxnSpPr>
      <xdr:spPr>
        <a:xfrm flipV="1">
          <a:off x="22159595" y="5363047"/>
          <a:ext cx="1269" cy="1422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166224</xdr:rowOff>
    </xdr:from>
    <xdr:ext cx="469744" cy="259045"/>
    <xdr:sp macro="" textlink="">
      <xdr:nvSpPr>
        <xdr:cNvPr id="732" name="諸支出金最大値テキスト"/>
        <xdr:cNvSpPr txBox="1"/>
      </xdr:nvSpPr>
      <xdr:spPr>
        <a:xfrm>
          <a:off x="22212300" y="513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48097</xdr:rowOff>
    </xdr:from>
    <xdr:to>
      <xdr:col>116</xdr:col>
      <xdr:colOff>152400</xdr:colOff>
      <xdr:row>31</xdr:row>
      <xdr:rowOff>48097</xdr:rowOff>
    </xdr:to>
    <xdr:cxnSp macro="">
      <xdr:nvCxnSpPr>
        <xdr:cNvPr id="733" name="直線コネクタ 732"/>
        <xdr:cNvCxnSpPr/>
      </xdr:nvCxnSpPr>
      <xdr:spPr>
        <a:xfrm>
          <a:off x="22072600" y="536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4" name="直線コネクタ 73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10866</xdr:rowOff>
    </xdr:from>
    <xdr:ext cx="378565" cy="259045"/>
    <xdr:sp macro="" textlink="">
      <xdr:nvSpPr>
        <xdr:cNvPr id="735" name="諸支出金平均値テキスト"/>
        <xdr:cNvSpPr txBox="1"/>
      </xdr:nvSpPr>
      <xdr:spPr>
        <a:xfrm>
          <a:off x="22212300" y="652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159439</xdr:rowOff>
    </xdr:from>
    <xdr:to>
      <xdr:col>116</xdr:col>
      <xdr:colOff>114300</xdr:colOff>
      <xdr:row>39</xdr:row>
      <xdr:rowOff>89589</xdr:rowOff>
    </xdr:to>
    <xdr:sp macro="" textlink="">
      <xdr:nvSpPr>
        <xdr:cNvPr id="736" name="フローチャート: 判断 735"/>
        <xdr:cNvSpPr/>
      </xdr:nvSpPr>
      <xdr:spPr>
        <a:xfrm>
          <a:off x="22110700" y="66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7" name="直線コネクタ 73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12646</xdr:rowOff>
    </xdr:from>
    <xdr:to>
      <xdr:col>112</xdr:col>
      <xdr:colOff>38100</xdr:colOff>
      <xdr:row>39</xdr:row>
      <xdr:rowOff>114246</xdr:rowOff>
    </xdr:to>
    <xdr:sp macro="" textlink="">
      <xdr:nvSpPr>
        <xdr:cNvPr id="738" name="フローチャート: 判断 737"/>
        <xdr:cNvSpPr/>
      </xdr:nvSpPr>
      <xdr:spPr>
        <a:xfrm>
          <a:off x="21272500" y="66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130773</xdr:rowOff>
    </xdr:from>
    <xdr:ext cx="378565" cy="259045"/>
    <xdr:sp macro="" textlink="">
      <xdr:nvSpPr>
        <xdr:cNvPr id="739" name="テキスト ボックス 738"/>
        <xdr:cNvSpPr txBox="1"/>
      </xdr:nvSpPr>
      <xdr:spPr>
        <a:xfrm>
          <a:off x="21134017" y="6474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0" name="直線コネクタ 73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8563</xdr:rowOff>
    </xdr:from>
    <xdr:to>
      <xdr:col>107</xdr:col>
      <xdr:colOff>101600</xdr:colOff>
      <xdr:row>39</xdr:row>
      <xdr:rowOff>110163</xdr:rowOff>
    </xdr:to>
    <xdr:sp macro="" textlink="">
      <xdr:nvSpPr>
        <xdr:cNvPr id="741" name="フローチャート: 判断 740"/>
        <xdr:cNvSpPr/>
      </xdr:nvSpPr>
      <xdr:spPr>
        <a:xfrm>
          <a:off x="20383500" y="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126690</xdr:rowOff>
    </xdr:from>
    <xdr:ext cx="378565" cy="259045"/>
    <xdr:sp macro="" textlink="">
      <xdr:nvSpPr>
        <xdr:cNvPr id="742" name="テキスト ボックス 741"/>
        <xdr:cNvSpPr txBox="1"/>
      </xdr:nvSpPr>
      <xdr:spPr>
        <a:xfrm>
          <a:off x="20245017" y="647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3" name="直線コネクタ 74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15585</xdr:rowOff>
    </xdr:from>
    <xdr:to>
      <xdr:col>102</xdr:col>
      <xdr:colOff>165100</xdr:colOff>
      <xdr:row>39</xdr:row>
      <xdr:rowOff>117185</xdr:rowOff>
    </xdr:to>
    <xdr:sp macro="" textlink="">
      <xdr:nvSpPr>
        <xdr:cNvPr id="744" name="フローチャート: 判断 743"/>
        <xdr:cNvSpPr/>
      </xdr:nvSpPr>
      <xdr:spPr>
        <a:xfrm>
          <a:off x="19494500" y="670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133712</xdr:rowOff>
    </xdr:from>
    <xdr:ext cx="378565" cy="259045"/>
    <xdr:sp macro="" textlink="">
      <xdr:nvSpPr>
        <xdr:cNvPr id="745" name="テキスト ボックス 744"/>
        <xdr:cNvSpPr txBox="1"/>
      </xdr:nvSpPr>
      <xdr:spPr>
        <a:xfrm>
          <a:off x="19356017" y="647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21953</xdr:rowOff>
    </xdr:from>
    <xdr:to>
      <xdr:col>98</xdr:col>
      <xdr:colOff>38100</xdr:colOff>
      <xdr:row>39</xdr:row>
      <xdr:rowOff>123553</xdr:rowOff>
    </xdr:to>
    <xdr:sp macro="" textlink="">
      <xdr:nvSpPr>
        <xdr:cNvPr id="746" name="フローチャート: 判断 745"/>
        <xdr:cNvSpPr/>
      </xdr:nvSpPr>
      <xdr:spPr>
        <a:xfrm>
          <a:off x="186055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140080</xdr:rowOff>
    </xdr:from>
    <xdr:ext cx="378565" cy="259045"/>
    <xdr:sp macro="" textlink="">
      <xdr:nvSpPr>
        <xdr:cNvPr id="747" name="テキスト ボックス 746"/>
        <xdr:cNvSpPr txBox="1"/>
      </xdr:nvSpPr>
      <xdr:spPr>
        <a:xfrm>
          <a:off x="18467017" y="6483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3" name="楕円 75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137866</xdr:rowOff>
    </xdr:from>
    <xdr:ext cx="249299" cy="259045"/>
    <xdr:sp macro="" textlink="">
      <xdr:nvSpPr>
        <xdr:cNvPr id="754" name="諸支出金該当値テキスト"/>
        <xdr:cNvSpPr txBox="1"/>
      </xdr:nvSpPr>
      <xdr:spPr>
        <a:xfrm>
          <a:off x="22212300" y="6652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5" name="楕円 75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6" name="テキスト ボックス 75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7" name="楕円 75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8" name="テキスト ボックス 75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9" name="楕円 75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0" name="テキスト ボックス 75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1" name="楕円 76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2" name="テキスト ボックス 76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変動の大きいものについて、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総務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225,358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特別定額給付金事業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756,618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ふるさと納税推進事業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8,714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となったことにより大きく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上がり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、教育費（住民一人当たり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96,439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）では教育施設整備費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142,693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千円増となったことで大きく上がった。また、民生費（住民費一人当たり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182,314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円）では子育て世帯への臨時特別給付金事業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8,130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千円増や介護保険事業にかかる繰出金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47,800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千円増により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前年度より大きく上がった。各コストは類似団体内平均と比較すると多くの項目で下位となっており、また人口規模が少ないため、多くの項目で全国平均、県内平均を上回っている。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財政調整基金残高が近年減っており、より一層の歳出削減が求められ、今後も行財政改革を実施していく必要がある。歳入確保・歳出削減に努め、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基金残高の適正化に努める。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歳入・</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歳出総額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ともに前年度より大幅に増加し、歳出より歳入の増加率が高かったため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、実質収支が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実質単年度収支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がマイナスとなっている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要因としては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新型コロナウイルス感染症の拡大や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公共施設等の老朽化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に伴って、税収減・歳出増により、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財政調整基金の取り崩し額が増えたことによる。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今年度は全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会計で黒字となった。今後も引き続き健全な財政運営を行っていき、特に下水道事業会計においては歳入確保・歳出削減に努める。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元利償還金は、対前年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百万円の減とな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、公営企業債の元利償還金に対する繰入金について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、繰出金が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したことにより、対前年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額となった。このことから実質公債費比率の分子は、対前年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となった。今後も収益性の不安定さから下水道事業債の償還金に対する繰出金の増が予想されるため、企業会計の収入の増、繰上償還等を推進し数値の抑制に努める。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将来負担額で、一般会計等に係る地方債現在高は、対前年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百万円の減額となり、今後も減少していくと想定している。公営企業債等繰入見込額は対前年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百万円の増となっている。これらにより将来負担額は、全体で対前年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充当可能財源等では、充当可能基金は特定目的基金の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により、対前年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となった。充当可能特定歳入は、主に住宅新築資金元利収入で新規貸付がないため、今後も減少する。また、基準財政需要額算入見込額は、下水道事業債等交付税措置のある起債の償還残高減により対前年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百万円の減となった。よって充当可能財源等は、全体で対前年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百万円の減となり、これらのことから将来負担比率の分子は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百万円となっている。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滋賀県甲良町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i="0">
              <a:solidFill>
                <a:schemeClr val="dk1"/>
              </a:solidFill>
              <a:effectLst/>
              <a:latin typeface="ＭＳ Ｐゴシック" panose="020B0600070205080204" pitchFamily="50" charset="-128"/>
              <a:ea typeface="ＭＳ Ｐゴシック" panose="020B0600070205080204" pitchFamily="50" charset="-128"/>
              <a:cs typeface="+mn-cs"/>
            </a:rPr>
            <a:t>ふるさと応援基金</a:t>
          </a:r>
          <a:r>
            <a:rPr kumimoji="1" lang="ja-JP" altLang="en-US" sz="1400" i="0">
              <a:solidFill>
                <a:schemeClr val="dk1"/>
              </a:solidFill>
              <a:effectLst/>
              <a:latin typeface="ＭＳ Ｐゴシック" panose="020B0600070205080204" pitchFamily="50" charset="-128"/>
              <a:ea typeface="ＭＳ Ｐゴシック" panose="020B0600070205080204" pitchFamily="50" charset="-128"/>
              <a:cs typeface="+mn-cs"/>
            </a:rPr>
            <a:t>において、近江牛等へのふるさと納税が好調であったことから積立額が</a:t>
          </a:r>
          <a:r>
            <a:rPr kumimoji="1" lang="ja-JP" altLang="ja-JP" sz="1400" i="0">
              <a:solidFill>
                <a:schemeClr val="dk1"/>
              </a:solidFill>
              <a:effectLst/>
              <a:latin typeface="ＭＳ Ｐゴシック" panose="020B0600070205080204" pitchFamily="50" charset="-128"/>
              <a:ea typeface="ＭＳ Ｐゴシック" panose="020B0600070205080204" pitchFamily="50" charset="-128"/>
              <a:cs typeface="+mn-cs"/>
            </a:rPr>
            <a:t>取崩し</a:t>
          </a:r>
          <a:r>
            <a:rPr kumimoji="1" lang="ja-JP" altLang="en-US" sz="1400" i="0">
              <a:solidFill>
                <a:schemeClr val="dk1"/>
              </a:solidFill>
              <a:effectLst/>
              <a:latin typeface="ＭＳ Ｐゴシック" panose="020B0600070205080204" pitchFamily="50" charset="-128"/>
              <a:ea typeface="ＭＳ Ｐゴシック" panose="020B0600070205080204" pitchFamily="50" charset="-128"/>
              <a:cs typeface="+mn-cs"/>
            </a:rPr>
            <a:t>額を上回ったため、その他特定目的基金が昨年度比</a:t>
          </a:r>
          <a:r>
            <a:rPr kumimoji="1" lang="en-US" altLang="ja-JP" sz="1400" i="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400" i="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400" i="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400" i="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i="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400" i="0">
              <a:solidFill>
                <a:schemeClr val="dk1"/>
              </a:solidFill>
              <a:effectLst/>
              <a:latin typeface="ＭＳ Ｐゴシック" panose="020B0600070205080204" pitchFamily="50" charset="-128"/>
              <a:ea typeface="ＭＳ Ｐゴシック" panose="020B0600070205080204" pitchFamily="50" charset="-128"/>
              <a:cs typeface="+mn-cs"/>
            </a:rPr>
            <a:t>った。しかし、</a:t>
          </a:r>
          <a:r>
            <a:rPr kumimoji="1" lang="ja-JP" altLang="ja-JP" sz="1400" i="0">
              <a:solidFill>
                <a:schemeClr val="dk1"/>
              </a:solidFill>
              <a:effectLst/>
              <a:latin typeface="ＭＳ Ｐゴシック" panose="020B0600070205080204" pitchFamily="50" charset="-128"/>
              <a:ea typeface="ＭＳ Ｐゴシック" panose="020B0600070205080204" pitchFamily="50" charset="-128"/>
              <a:cs typeface="+mn-cs"/>
            </a:rPr>
            <a:t>財政調整基金の取り崩し</a:t>
          </a:r>
          <a:r>
            <a:rPr kumimoji="1" lang="ja-JP" altLang="en-US" sz="1400" i="0">
              <a:solidFill>
                <a:schemeClr val="dk1"/>
              </a:solidFill>
              <a:effectLst/>
              <a:latin typeface="ＭＳ Ｐゴシック" panose="020B0600070205080204" pitchFamily="50" charset="-128"/>
              <a:ea typeface="ＭＳ Ｐゴシック" panose="020B0600070205080204" pitchFamily="50" charset="-128"/>
              <a:cs typeface="+mn-cs"/>
            </a:rPr>
            <a:t>の影響がそれを上回り、基金全体で</a:t>
          </a:r>
          <a:r>
            <a:rPr kumimoji="1" lang="ja-JP" altLang="ja-JP" sz="1400" i="0">
              <a:solidFill>
                <a:schemeClr val="dk1"/>
              </a:solidFill>
              <a:effectLst/>
              <a:latin typeface="ＭＳ Ｐゴシック" panose="020B0600070205080204" pitchFamily="50" charset="-128"/>
              <a:ea typeface="ＭＳ Ｐゴシック" panose="020B0600070205080204" pitchFamily="50" charset="-128"/>
              <a:cs typeface="+mn-cs"/>
            </a:rPr>
            <a:t>昨年度比</a:t>
          </a:r>
          <a:r>
            <a:rPr kumimoji="1" lang="en-US" altLang="ja-JP" sz="1400" i="0">
              <a:solidFill>
                <a:schemeClr val="dk1"/>
              </a:solidFill>
              <a:effectLst/>
              <a:latin typeface="ＭＳ Ｐゴシック" panose="020B0600070205080204" pitchFamily="50" charset="-128"/>
              <a:ea typeface="ＭＳ Ｐゴシック" panose="020B0600070205080204" pitchFamily="50" charset="-128"/>
              <a:cs typeface="+mn-cs"/>
            </a:rPr>
            <a:t>83</a:t>
          </a:r>
          <a:r>
            <a:rPr kumimoji="1" lang="ja-JP" altLang="ja-JP" sz="1400" i="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r>
            <a:rPr kumimoji="1" lang="ja-JP" altLang="ja-JP" sz="1100" i="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基金全体としては、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以降、同水準で推移している。しかしながら、厳しい財政状況の中、恒常的に財政調整基金の取崩しによって予算編成を行っている状況であり、ふるさと応援基金をはじめとする特定目的基金を有効に活用しつつ、現在策定を進めている財政健全化計画に基づく様々な取組により、基金の取崩しを抑え、残高を確保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福祉基金：福祉の振興を図るため、民間の地域福祉活動の活性化および福祉施設整備</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ふるさと基金：個性豊かな「ふるさと」を創造するため、地域づくり推進事業および地域住民の共同活動の活性化を図る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ふるさと応援基金：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ふるさと納税に基づき寄附された寄附金等を財源として実施する事業に要する経費の財源に活用する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教育・文化の推進に関する事業</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保健・医療・介護・福祉の向上に関する事業</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産業の振興に関する事業</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生活環境の向上に関する事業</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地域自治の充実に関する事業</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その他目的達成のために町長が必要と認める事業</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i="0">
              <a:solidFill>
                <a:schemeClr val="dk1"/>
              </a:solidFill>
              <a:effectLst/>
              <a:latin typeface="ＭＳ Ｐゴシック" panose="020B0600070205080204" pitchFamily="50" charset="-128"/>
              <a:ea typeface="ＭＳ Ｐゴシック" panose="020B0600070205080204" pitchFamily="50" charset="-128"/>
              <a:cs typeface="+mn-cs"/>
            </a:rPr>
            <a:t>ふるさと応援基金</a:t>
          </a:r>
          <a:r>
            <a:rPr kumimoji="1" lang="ja-JP" altLang="en-US" sz="1400" i="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kumimoji="1" lang="ja-JP" altLang="ja-JP" sz="1400" i="0">
              <a:solidFill>
                <a:schemeClr val="dk1"/>
              </a:solidFill>
              <a:effectLst/>
              <a:latin typeface="ＭＳ Ｐゴシック" panose="020B0600070205080204" pitchFamily="50" charset="-128"/>
              <a:ea typeface="ＭＳ Ｐゴシック" panose="020B0600070205080204" pitchFamily="50" charset="-128"/>
              <a:cs typeface="+mn-cs"/>
            </a:rPr>
            <a:t>積立額が取崩し額を上回ったため</a:t>
          </a:r>
          <a:r>
            <a:rPr kumimoji="1" lang="ja-JP" altLang="en-US" sz="1400" i="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i="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400" i="0">
              <a:solidFill>
                <a:schemeClr val="dk1"/>
              </a:solidFill>
              <a:effectLst/>
              <a:latin typeface="ＭＳ Ｐゴシック" panose="020B0600070205080204" pitchFamily="50" charset="-128"/>
              <a:ea typeface="ＭＳ Ｐゴシック" panose="020B0600070205080204" pitchFamily="50" charset="-128"/>
              <a:cs typeface="+mn-cs"/>
            </a:rPr>
            <a:t>百万</a:t>
          </a:r>
          <a:r>
            <a:rPr kumimoji="1" lang="ja-JP" altLang="ja-JP" sz="1400" i="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400" i="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i="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今後も厳しい財政状況が続く見通しの中、特に、貴重な財源であるふるさと応援寄付金による収入確保に努め、目的用途に沿った事業に積極的に活用していく。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新型コロナウイルス感染症の拡大や公共施設等の老朽化に伴って、税収減・歳出増により、財政調整基金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を約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億円取り崩したため、昨年度比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83</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百万円の残高減となった。</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厳しい財政状況の中、恒常的に財政調整基金の取崩しによって予算編成を行っている状況であり、ふるさと応援基金をはじめとする特定目的基金を有効に活用しつつ、現在策定進めている財政健全化計画に基づく様々な取組により、基金の取崩しを抑え、残高を確保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増減なし。</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、公共施設の老朽化に伴う改修事業や過疎対策事業に町債を発行することが予想され、公債費の増加が見込まれる。そのため、今後の償還の負担急増に備えるために、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引き続き基金残高を保っていく。</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滋賀県甲良町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6,788
6,710
13.63
4,995,652
4,842,656
131,428
2,442,969
2,217,221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では類似団体よりやや低く、全国平均や県平均とほぼ同じ水準であり、適正な数値を維持できていると考えられる。個別施設計画や公共施設等総合管理計画をもとにして、計画的に資産の除却または長寿命化を図るなどの対策をしていく必要がある。</a:t>
          </a: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7" name="テキスト ボックス 56"/>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7" name="テキスト ボックス 66"/>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133456</xdr:rowOff>
    </xdr:from>
    <xdr:to>
      <xdr:col>23</xdr:col>
      <xdr:colOff>85090</xdr:colOff>
      <xdr:row>33</xdr:row>
      <xdr:rowOff>117687</xdr:rowOff>
    </xdr:to>
    <xdr:cxnSp macro="">
      <xdr:nvCxnSpPr>
        <xdr:cNvPr id="69" name="直線コネクタ 68"/>
        <xdr:cNvCxnSpPr/>
      </xdr:nvCxnSpPr>
      <xdr:spPr>
        <a:xfrm flipV="1">
          <a:off x="4760595" y="5534131"/>
          <a:ext cx="1270" cy="1012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70" name="有形固定資産減価償却率最小値テキスト"/>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71" name="直線コネクタ 70"/>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80133</xdr:rowOff>
    </xdr:from>
    <xdr:ext cx="405111" cy="259045"/>
    <xdr:sp macro="" textlink="">
      <xdr:nvSpPr>
        <xdr:cNvPr id="72" name="有形固定資産減価償却率最大値テキスト"/>
        <xdr:cNvSpPr txBox="1"/>
      </xdr:nvSpPr>
      <xdr:spPr>
        <a:xfrm>
          <a:off x="4813300" y="53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133456</xdr:rowOff>
    </xdr:from>
    <xdr:to>
      <xdr:col>23</xdr:col>
      <xdr:colOff>174625</xdr:colOff>
      <xdr:row>27</xdr:row>
      <xdr:rowOff>133456</xdr:rowOff>
    </xdr:to>
    <xdr:cxnSp macro="">
      <xdr:nvCxnSpPr>
        <xdr:cNvPr id="73" name="直線コネクタ 72"/>
        <xdr:cNvCxnSpPr/>
      </xdr:nvCxnSpPr>
      <xdr:spPr>
        <a:xfrm>
          <a:off x="4673600" y="553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4" name="有形固定資産減価償却率平均値テキスト"/>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5" name="フローチャート: 判断 74"/>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76" name="フローチャート: 判断 75"/>
        <xdr:cNvSpPr/>
      </xdr:nvSpPr>
      <xdr:spPr>
        <a:xfrm>
          <a:off x="40005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7" name="フローチャート: 判断 76"/>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50483</xdr:rowOff>
    </xdr:from>
    <xdr:to>
      <xdr:col>11</xdr:col>
      <xdr:colOff>187325</xdr:colOff>
      <xdr:row>30</xdr:row>
      <xdr:rowOff>152083</xdr:rowOff>
    </xdr:to>
    <xdr:sp macro="" textlink="">
      <xdr:nvSpPr>
        <xdr:cNvPr id="78" name="フローチャート: 判断 77"/>
        <xdr:cNvSpPr/>
      </xdr:nvSpPr>
      <xdr:spPr>
        <a:xfrm>
          <a:off x="2476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9" name="フローチャート: 判断 78"/>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126047</xdr:rowOff>
    </xdr:from>
    <xdr:to>
      <xdr:col>23</xdr:col>
      <xdr:colOff>136525</xdr:colOff>
      <xdr:row>31</xdr:row>
      <xdr:rowOff>56197</xdr:rowOff>
    </xdr:to>
    <xdr:sp macro="" textlink="">
      <xdr:nvSpPr>
        <xdr:cNvPr id="85" name="楕円 84"/>
        <xdr:cNvSpPr/>
      </xdr:nvSpPr>
      <xdr:spPr>
        <a:xfrm>
          <a:off x="4711700" y="604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148924</xdr:rowOff>
    </xdr:from>
    <xdr:ext cx="405111" cy="259045"/>
    <xdr:sp macro="" textlink="">
      <xdr:nvSpPr>
        <xdr:cNvPr id="86" name="有形固定資産減価償却率該当値テキスト"/>
        <xdr:cNvSpPr txBox="1"/>
      </xdr:nvSpPr>
      <xdr:spPr>
        <a:xfrm>
          <a:off x="4813300" y="5892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xdr:col>
      <xdr:colOff>85725</xdr:colOff>
      <xdr:row>30</xdr:row>
      <xdr:rowOff>30692</xdr:rowOff>
    </xdr:from>
    <xdr:to>
      <xdr:col>7</xdr:col>
      <xdr:colOff>187325</xdr:colOff>
      <xdr:row>30</xdr:row>
      <xdr:rowOff>132292</xdr:rowOff>
    </xdr:to>
    <xdr:sp macro="" textlink="">
      <xdr:nvSpPr>
        <xdr:cNvPr id="87" name="楕円 86"/>
        <xdr:cNvSpPr/>
      </xdr:nvSpPr>
      <xdr:spPr>
        <a:xfrm>
          <a:off x="1714500" y="594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65528</xdr:rowOff>
    </xdr:from>
    <xdr:ext cx="405111" cy="259045"/>
    <xdr:sp macro="" textlink="">
      <xdr:nvSpPr>
        <xdr:cNvPr id="88" name="n_1aveValue有形固定資産減価償却率"/>
        <xdr:cNvSpPr txBox="1"/>
      </xdr:nvSpPr>
      <xdr:spPr>
        <a:xfrm>
          <a:off x="3836044" y="5809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89" name="n_2aveValue有形固定資産減価償却率"/>
        <xdr:cNvSpPr txBox="1"/>
      </xdr:nvSpPr>
      <xdr:spPr>
        <a:xfrm>
          <a:off x="308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168610</xdr:rowOff>
    </xdr:from>
    <xdr:ext cx="405111" cy="259045"/>
    <xdr:sp macro="" textlink="">
      <xdr:nvSpPr>
        <xdr:cNvPr id="90" name="n_3aveValue有形固定資産減価償却率"/>
        <xdr:cNvSpPr txBox="1"/>
      </xdr:nvSpPr>
      <xdr:spPr>
        <a:xfrm>
          <a:off x="2324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134214</xdr:rowOff>
    </xdr:from>
    <xdr:ext cx="405111" cy="259045"/>
    <xdr:sp macro="" textlink="">
      <xdr:nvSpPr>
        <xdr:cNvPr id="91" name="n_4aveValue有形固定資産減価償却率"/>
        <xdr:cNvSpPr txBox="1"/>
      </xdr:nvSpPr>
      <xdr:spPr>
        <a:xfrm>
          <a:off x="1562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148819</xdr:rowOff>
    </xdr:from>
    <xdr:ext cx="405111" cy="259045"/>
    <xdr:sp macro="" textlink="">
      <xdr:nvSpPr>
        <xdr:cNvPr id="92" name="n_4mainValue有形固定資産減価償却率"/>
        <xdr:cNvSpPr txBox="1"/>
      </xdr:nvSpPr>
      <xdr:spPr>
        <a:xfrm>
          <a:off x="1562744" y="5720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や県・全国平均を上回っている。これは経常一般財源のうち経常経費充当額が高いために、債務償還に充当可能な財源が少ないことが要因である。起債発行の抑制や繰り上げ償還の実施などで将来負担額を減少させるとともに、経常経費の見直し・コストカットを行っていく必要がある。</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8" name="テキスト ボックス 10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9" name="直線コネクタ 10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0" name="テキスト ボックス 10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1" name="直線コネクタ 11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2" name="テキスト ボックス 11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3" name="直線コネクタ 11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4" name="テキスト ボックス 11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5" name="直線コネクタ 11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6" name="テキスト ボックス 11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7" name="直線コネクタ 11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8" name="テキスト ボックス 11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9" name="直線コネクタ 11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0" name="テキスト ボックス 119"/>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156482</xdr:rowOff>
    </xdr:to>
    <xdr:cxnSp macro="">
      <xdr:nvCxnSpPr>
        <xdr:cNvPr id="123" name="直線コネクタ 122"/>
        <xdr:cNvCxnSpPr/>
      </xdr:nvCxnSpPr>
      <xdr:spPr>
        <a:xfrm flipV="1">
          <a:off x="14793595" y="5261428"/>
          <a:ext cx="1269" cy="1495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160309</xdr:rowOff>
    </xdr:from>
    <xdr:ext cx="469744" cy="259045"/>
    <xdr:sp macro="" textlink="">
      <xdr:nvSpPr>
        <xdr:cNvPr id="124" name="債務償還比率最小値テキスト"/>
        <xdr:cNvSpPr txBox="1"/>
      </xdr:nvSpPr>
      <xdr:spPr>
        <a:xfrm>
          <a:off x="14846300" y="676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156482</xdr:rowOff>
    </xdr:from>
    <xdr:to>
      <xdr:col>76</xdr:col>
      <xdr:colOff>111125</xdr:colOff>
      <xdr:row>34</xdr:row>
      <xdr:rowOff>156482</xdr:rowOff>
    </xdr:to>
    <xdr:cxnSp macro="">
      <xdr:nvCxnSpPr>
        <xdr:cNvPr id="125" name="直線コネクタ 124"/>
        <xdr:cNvCxnSpPr/>
      </xdr:nvCxnSpPr>
      <xdr:spPr>
        <a:xfrm>
          <a:off x="14706600" y="67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6"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7" name="直線コネクタ 126"/>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164001</xdr:rowOff>
    </xdr:from>
    <xdr:ext cx="469744" cy="259045"/>
    <xdr:sp macro="" textlink="">
      <xdr:nvSpPr>
        <xdr:cNvPr id="128" name="債務償還比率平均値テキスト"/>
        <xdr:cNvSpPr txBox="1"/>
      </xdr:nvSpPr>
      <xdr:spPr>
        <a:xfrm>
          <a:off x="14846300" y="5736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141124</xdr:rowOff>
    </xdr:from>
    <xdr:to>
      <xdr:col>76</xdr:col>
      <xdr:colOff>73025</xdr:colOff>
      <xdr:row>30</xdr:row>
      <xdr:rowOff>71274</xdr:rowOff>
    </xdr:to>
    <xdr:sp macro="" textlink="">
      <xdr:nvSpPr>
        <xdr:cNvPr id="129" name="フローチャート: 判断 128"/>
        <xdr:cNvSpPr/>
      </xdr:nvSpPr>
      <xdr:spPr>
        <a:xfrm>
          <a:off x="14744700" y="588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25346</xdr:rowOff>
    </xdr:from>
    <xdr:to>
      <xdr:col>72</xdr:col>
      <xdr:colOff>123825</xdr:colOff>
      <xdr:row>30</xdr:row>
      <xdr:rowOff>126946</xdr:rowOff>
    </xdr:to>
    <xdr:sp macro="" textlink="">
      <xdr:nvSpPr>
        <xdr:cNvPr id="130" name="フローチャート: 判断 129"/>
        <xdr:cNvSpPr/>
      </xdr:nvSpPr>
      <xdr:spPr>
        <a:xfrm>
          <a:off x="14033500" y="594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8999</xdr:rowOff>
    </xdr:from>
    <xdr:to>
      <xdr:col>68</xdr:col>
      <xdr:colOff>123825</xdr:colOff>
      <xdr:row>30</xdr:row>
      <xdr:rowOff>110599</xdr:rowOff>
    </xdr:to>
    <xdr:sp macro="" textlink="">
      <xdr:nvSpPr>
        <xdr:cNvPr id="131" name="フローチャート: 判断 130"/>
        <xdr:cNvSpPr/>
      </xdr:nvSpPr>
      <xdr:spPr>
        <a:xfrm>
          <a:off x="13271500" y="592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30743</xdr:rowOff>
    </xdr:from>
    <xdr:to>
      <xdr:col>64</xdr:col>
      <xdr:colOff>123825</xdr:colOff>
      <xdr:row>30</xdr:row>
      <xdr:rowOff>132343</xdr:rowOff>
    </xdr:to>
    <xdr:sp macro="" textlink="">
      <xdr:nvSpPr>
        <xdr:cNvPr id="132" name="フローチャート: 判断 131"/>
        <xdr:cNvSpPr/>
      </xdr:nvSpPr>
      <xdr:spPr>
        <a:xfrm>
          <a:off x="12509500" y="5945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4681</xdr:rowOff>
    </xdr:from>
    <xdr:to>
      <xdr:col>60</xdr:col>
      <xdr:colOff>123825</xdr:colOff>
      <xdr:row>30</xdr:row>
      <xdr:rowOff>106281</xdr:rowOff>
    </xdr:to>
    <xdr:sp macro="" textlink="">
      <xdr:nvSpPr>
        <xdr:cNvPr id="133" name="フローチャート: 判断 132"/>
        <xdr:cNvSpPr/>
      </xdr:nvSpPr>
      <xdr:spPr>
        <a:xfrm>
          <a:off x="11747500" y="591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125930</xdr:rowOff>
    </xdr:from>
    <xdr:to>
      <xdr:col>76</xdr:col>
      <xdr:colOff>73025</xdr:colOff>
      <xdr:row>32</xdr:row>
      <xdr:rowOff>56080</xdr:rowOff>
    </xdr:to>
    <xdr:sp macro="" textlink="">
      <xdr:nvSpPr>
        <xdr:cNvPr id="139" name="楕円 138"/>
        <xdr:cNvSpPr/>
      </xdr:nvSpPr>
      <xdr:spPr>
        <a:xfrm>
          <a:off x="14744700" y="621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104357</xdr:rowOff>
    </xdr:from>
    <xdr:ext cx="469744" cy="259045"/>
    <xdr:sp macro="" textlink="">
      <xdr:nvSpPr>
        <xdr:cNvPr id="140" name="債務償還比率該当値テキスト"/>
        <xdr:cNvSpPr txBox="1"/>
      </xdr:nvSpPr>
      <xdr:spPr>
        <a:xfrm>
          <a:off x="14846300" y="6190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107923</xdr:rowOff>
    </xdr:from>
    <xdr:to>
      <xdr:col>72</xdr:col>
      <xdr:colOff>123825</xdr:colOff>
      <xdr:row>33</xdr:row>
      <xdr:rowOff>38073</xdr:rowOff>
    </xdr:to>
    <xdr:sp macro="" textlink="">
      <xdr:nvSpPr>
        <xdr:cNvPr id="141" name="楕円 140"/>
        <xdr:cNvSpPr/>
      </xdr:nvSpPr>
      <xdr:spPr>
        <a:xfrm>
          <a:off x="14033500" y="63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5280</xdr:rowOff>
    </xdr:from>
    <xdr:to>
      <xdr:col>76</xdr:col>
      <xdr:colOff>22225</xdr:colOff>
      <xdr:row>32</xdr:row>
      <xdr:rowOff>158723</xdr:rowOff>
    </xdr:to>
    <xdr:cxnSp macro="">
      <xdr:nvCxnSpPr>
        <xdr:cNvPr id="142" name="直線コネクタ 141"/>
        <xdr:cNvCxnSpPr/>
      </xdr:nvCxnSpPr>
      <xdr:spPr>
        <a:xfrm flipV="1">
          <a:off x="14084300" y="6263205"/>
          <a:ext cx="711200" cy="15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4409</xdr:rowOff>
    </xdr:from>
    <xdr:to>
      <xdr:col>68</xdr:col>
      <xdr:colOff>123825</xdr:colOff>
      <xdr:row>31</xdr:row>
      <xdr:rowOff>106009</xdr:rowOff>
    </xdr:to>
    <xdr:sp macro="" textlink="">
      <xdr:nvSpPr>
        <xdr:cNvPr id="143" name="楕円 142"/>
        <xdr:cNvSpPr/>
      </xdr:nvSpPr>
      <xdr:spPr>
        <a:xfrm>
          <a:off x="13271500" y="609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55209</xdr:rowOff>
    </xdr:from>
    <xdr:to>
      <xdr:col>72</xdr:col>
      <xdr:colOff>73025</xdr:colOff>
      <xdr:row>32</xdr:row>
      <xdr:rowOff>158723</xdr:rowOff>
    </xdr:to>
    <xdr:cxnSp macro="">
      <xdr:nvCxnSpPr>
        <xdr:cNvPr id="144" name="直線コネクタ 143"/>
        <xdr:cNvCxnSpPr/>
      </xdr:nvCxnSpPr>
      <xdr:spPr>
        <a:xfrm>
          <a:off x="13322300" y="6141684"/>
          <a:ext cx="762000" cy="27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163830</xdr:rowOff>
    </xdr:from>
    <xdr:to>
      <xdr:col>64</xdr:col>
      <xdr:colOff>123825</xdr:colOff>
      <xdr:row>31</xdr:row>
      <xdr:rowOff>93980</xdr:rowOff>
    </xdr:to>
    <xdr:sp macro="" textlink="">
      <xdr:nvSpPr>
        <xdr:cNvPr id="145" name="楕円 144"/>
        <xdr:cNvSpPr/>
      </xdr:nvSpPr>
      <xdr:spPr>
        <a:xfrm>
          <a:off x="125095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43180</xdr:rowOff>
    </xdr:from>
    <xdr:to>
      <xdr:col>68</xdr:col>
      <xdr:colOff>73025</xdr:colOff>
      <xdr:row>31</xdr:row>
      <xdr:rowOff>55209</xdr:rowOff>
    </xdr:to>
    <xdr:cxnSp macro="">
      <xdr:nvCxnSpPr>
        <xdr:cNvPr id="146" name="直線コネクタ 145"/>
        <xdr:cNvCxnSpPr/>
      </xdr:nvCxnSpPr>
      <xdr:spPr>
        <a:xfrm>
          <a:off x="12560300" y="6129655"/>
          <a:ext cx="762000" cy="1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98788</xdr:rowOff>
    </xdr:from>
    <xdr:to>
      <xdr:col>60</xdr:col>
      <xdr:colOff>123825</xdr:colOff>
      <xdr:row>32</xdr:row>
      <xdr:rowOff>28938</xdr:rowOff>
    </xdr:to>
    <xdr:sp macro="" textlink="">
      <xdr:nvSpPr>
        <xdr:cNvPr id="147" name="楕円 146"/>
        <xdr:cNvSpPr/>
      </xdr:nvSpPr>
      <xdr:spPr>
        <a:xfrm>
          <a:off x="11747500" y="618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43180</xdr:rowOff>
    </xdr:from>
    <xdr:to>
      <xdr:col>64</xdr:col>
      <xdr:colOff>73025</xdr:colOff>
      <xdr:row>31</xdr:row>
      <xdr:rowOff>149588</xdr:rowOff>
    </xdr:to>
    <xdr:cxnSp macro="">
      <xdr:nvCxnSpPr>
        <xdr:cNvPr id="148" name="直線コネクタ 147"/>
        <xdr:cNvCxnSpPr/>
      </xdr:nvCxnSpPr>
      <xdr:spPr>
        <a:xfrm flipV="1">
          <a:off x="11798300" y="6129655"/>
          <a:ext cx="762000" cy="10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143473</xdr:rowOff>
    </xdr:from>
    <xdr:ext cx="469744" cy="259045"/>
    <xdr:sp macro="" textlink="">
      <xdr:nvSpPr>
        <xdr:cNvPr id="149" name="n_1aveValue債務償還比率"/>
        <xdr:cNvSpPr txBox="1"/>
      </xdr:nvSpPr>
      <xdr:spPr>
        <a:xfrm>
          <a:off x="13836727" y="571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127126</xdr:rowOff>
    </xdr:from>
    <xdr:ext cx="469744" cy="259045"/>
    <xdr:sp macro="" textlink="">
      <xdr:nvSpPr>
        <xdr:cNvPr id="150" name="n_2aveValue債務償還比率"/>
        <xdr:cNvSpPr txBox="1"/>
      </xdr:nvSpPr>
      <xdr:spPr>
        <a:xfrm>
          <a:off x="13087427" y="569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148870</xdr:rowOff>
    </xdr:from>
    <xdr:ext cx="469744" cy="259045"/>
    <xdr:sp macro="" textlink="">
      <xdr:nvSpPr>
        <xdr:cNvPr id="151" name="n_3aveValue債務償還比率"/>
        <xdr:cNvSpPr txBox="1"/>
      </xdr:nvSpPr>
      <xdr:spPr>
        <a:xfrm>
          <a:off x="12325427" y="572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122808</xdr:rowOff>
    </xdr:from>
    <xdr:ext cx="469744" cy="259045"/>
    <xdr:sp macro="" textlink="">
      <xdr:nvSpPr>
        <xdr:cNvPr id="152" name="n_4aveValue債務償還比率"/>
        <xdr:cNvSpPr txBox="1"/>
      </xdr:nvSpPr>
      <xdr:spPr>
        <a:xfrm>
          <a:off x="11563427" y="5694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29200</xdr:rowOff>
    </xdr:from>
    <xdr:ext cx="469744" cy="259045"/>
    <xdr:sp macro="" textlink="">
      <xdr:nvSpPr>
        <xdr:cNvPr id="153" name="n_1mainValue債務償還比率"/>
        <xdr:cNvSpPr txBox="1"/>
      </xdr:nvSpPr>
      <xdr:spPr>
        <a:xfrm>
          <a:off x="13836727" y="645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97136</xdr:rowOff>
    </xdr:from>
    <xdr:ext cx="469744" cy="259045"/>
    <xdr:sp macro="" textlink="">
      <xdr:nvSpPr>
        <xdr:cNvPr id="154" name="n_2mainValue債務償還比率"/>
        <xdr:cNvSpPr txBox="1"/>
      </xdr:nvSpPr>
      <xdr:spPr>
        <a:xfrm>
          <a:off x="13087427" y="618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85107</xdr:rowOff>
    </xdr:from>
    <xdr:ext cx="469744" cy="259045"/>
    <xdr:sp macro="" textlink="">
      <xdr:nvSpPr>
        <xdr:cNvPr id="155" name="n_3mainValue債務償還比率"/>
        <xdr:cNvSpPr txBox="1"/>
      </xdr:nvSpPr>
      <xdr:spPr>
        <a:xfrm>
          <a:off x="12325427" y="617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20065</xdr:rowOff>
    </xdr:from>
    <xdr:ext cx="469744" cy="259045"/>
    <xdr:sp macro="" textlink="">
      <xdr:nvSpPr>
        <xdr:cNvPr id="156" name="n_4mainValue債務償還比率"/>
        <xdr:cNvSpPr txBox="1"/>
      </xdr:nvSpPr>
      <xdr:spPr>
        <a:xfrm>
          <a:off x="11563427" y="627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6,788
6,710
13.63
4,995,652
4,842,656
131,428
2,442,969
2,217,221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116205</xdr:rowOff>
    </xdr:from>
    <xdr:to>
      <xdr:col>24</xdr:col>
      <xdr:colOff>62865</xdr:colOff>
      <xdr:row>42</xdr:row>
      <xdr:rowOff>28575</xdr:rowOff>
    </xdr:to>
    <xdr:cxnSp macro="">
      <xdr:nvCxnSpPr>
        <xdr:cNvPr id="57" name="直線コネクタ 56"/>
        <xdr:cNvCxnSpPr/>
      </xdr:nvCxnSpPr>
      <xdr:spPr>
        <a:xfrm flipV="1">
          <a:off x="4634865" y="5602605"/>
          <a:ext cx="0" cy="162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62882</xdr:rowOff>
    </xdr:from>
    <xdr:ext cx="405111" cy="259045"/>
    <xdr:sp macro="" textlink="">
      <xdr:nvSpPr>
        <xdr:cNvPr id="60" name="【道路】&#10;有形固定資産減価償却率最大値テキスト"/>
        <xdr:cNvSpPr txBox="1"/>
      </xdr:nvSpPr>
      <xdr:spPr>
        <a:xfrm>
          <a:off x="4673600" y="537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116205</xdr:rowOff>
    </xdr:from>
    <xdr:to>
      <xdr:col>24</xdr:col>
      <xdr:colOff>152400</xdr:colOff>
      <xdr:row>32</xdr:row>
      <xdr:rowOff>116205</xdr:rowOff>
    </xdr:to>
    <xdr:cxnSp macro="">
      <xdr:nvCxnSpPr>
        <xdr:cNvPr id="61" name="直線コネクタ 60"/>
        <xdr:cNvCxnSpPr/>
      </xdr:nvCxnSpPr>
      <xdr:spPr>
        <a:xfrm>
          <a:off x="4546600" y="560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5" name="フローチャート: 判断 64"/>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122555</xdr:rowOff>
    </xdr:from>
    <xdr:to>
      <xdr:col>10</xdr:col>
      <xdr:colOff>165100</xdr:colOff>
      <xdr:row>38</xdr:row>
      <xdr:rowOff>52705</xdr:rowOff>
    </xdr:to>
    <xdr:sp macro="" textlink="">
      <xdr:nvSpPr>
        <xdr:cNvPr id="66" name="フローチャート: 判断 65"/>
        <xdr:cNvSpPr/>
      </xdr:nvSpPr>
      <xdr:spPr>
        <a:xfrm>
          <a:off x="1968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111125</xdr:rowOff>
    </xdr:from>
    <xdr:to>
      <xdr:col>6</xdr:col>
      <xdr:colOff>38100</xdr:colOff>
      <xdr:row>38</xdr:row>
      <xdr:rowOff>41275</xdr:rowOff>
    </xdr:to>
    <xdr:sp macro="" textlink="">
      <xdr:nvSpPr>
        <xdr:cNvPr id="67" name="フローチャート: 判断 66"/>
        <xdr:cNvSpPr/>
      </xdr:nvSpPr>
      <xdr:spPr>
        <a:xfrm>
          <a:off x="1079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57785</xdr:rowOff>
    </xdr:from>
    <xdr:to>
      <xdr:col>24</xdr:col>
      <xdr:colOff>114300</xdr:colOff>
      <xdr:row>36</xdr:row>
      <xdr:rowOff>159385</xdr:rowOff>
    </xdr:to>
    <xdr:sp macro="" textlink="">
      <xdr:nvSpPr>
        <xdr:cNvPr id="73" name="楕円 72"/>
        <xdr:cNvSpPr/>
      </xdr:nvSpPr>
      <xdr:spPr>
        <a:xfrm>
          <a:off x="45847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80662</xdr:rowOff>
    </xdr:from>
    <xdr:ext cx="405111" cy="259045"/>
    <xdr:sp macro="" textlink="">
      <xdr:nvSpPr>
        <xdr:cNvPr id="74" name="【道路】&#10;有形固定資産減価償却率該当値テキスト"/>
        <xdr:cNvSpPr txBox="1"/>
      </xdr:nvSpPr>
      <xdr:spPr>
        <a:xfrm>
          <a:off x="4673600"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86360</xdr:rowOff>
    </xdr:from>
    <xdr:to>
      <xdr:col>6</xdr:col>
      <xdr:colOff>38100</xdr:colOff>
      <xdr:row>36</xdr:row>
      <xdr:rowOff>16510</xdr:rowOff>
    </xdr:to>
    <xdr:sp macro="" textlink="">
      <xdr:nvSpPr>
        <xdr:cNvPr id="75" name="楕円 74"/>
        <xdr:cNvSpPr/>
      </xdr:nvSpPr>
      <xdr:spPr>
        <a:xfrm>
          <a:off x="1079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137812</xdr:rowOff>
    </xdr:from>
    <xdr:ext cx="405111" cy="259045"/>
    <xdr:sp macro="" textlink="">
      <xdr:nvSpPr>
        <xdr:cNvPr id="76" name="n_1aveValue【道路】&#10;有形固定資産減価償却率"/>
        <xdr:cNvSpPr txBox="1"/>
      </xdr:nvSpPr>
      <xdr:spPr>
        <a:xfrm>
          <a:off x="3582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77" name="n_2aveValue【道路】&#10;有形固定資産減価償却率"/>
        <xdr:cNvSpPr txBox="1"/>
      </xdr:nvSpPr>
      <xdr:spPr>
        <a:xfrm>
          <a:off x="2705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69232</xdr:rowOff>
    </xdr:from>
    <xdr:ext cx="405111" cy="259045"/>
    <xdr:sp macro="" textlink="">
      <xdr:nvSpPr>
        <xdr:cNvPr id="78" name="n_3aveValue【道路】&#10;有形固定資産減価償却率"/>
        <xdr:cNvSpPr txBox="1"/>
      </xdr:nvSpPr>
      <xdr:spPr>
        <a:xfrm>
          <a:off x="1816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32402</xdr:rowOff>
    </xdr:from>
    <xdr:ext cx="405111" cy="259045"/>
    <xdr:sp macro="" textlink="">
      <xdr:nvSpPr>
        <xdr:cNvPr id="79" name="n_4aveValue【道路】&#10;有形固定資産減価償却率"/>
        <xdr:cNvSpPr txBox="1"/>
      </xdr:nvSpPr>
      <xdr:spPr>
        <a:xfrm>
          <a:off x="927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33037</xdr:rowOff>
    </xdr:from>
    <xdr:ext cx="405111" cy="259045"/>
    <xdr:sp macro="" textlink="">
      <xdr:nvSpPr>
        <xdr:cNvPr id="80" name="n_4mainValue【道路】&#10;有形固定資産減価償却率"/>
        <xdr:cNvSpPr txBox="1"/>
      </xdr:nvSpPr>
      <xdr:spPr>
        <a:xfrm>
          <a:off x="927744" y="58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9" name="テキスト ボックス 8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94" name="テキスト ボックス 93"/>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96" name="テキスト ボックス 95"/>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98" name="テキスト ボックス 97"/>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0" name="テキスト ボックス 99"/>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2" name="テキスト ボックス 101"/>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24051</xdr:rowOff>
    </xdr:from>
    <xdr:to>
      <xdr:col>54</xdr:col>
      <xdr:colOff>189865</xdr:colOff>
      <xdr:row>42</xdr:row>
      <xdr:rowOff>38031</xdr:rowOff>
    </xdr:to>
    <xdr:cxnSp macro="">
      <xdr:nvCxnSpPr>
        <xdr:cNvPr id="104" name="直線コネクタ 103"/>
        <xdr:cNvCxnSpPr/>
      </xdr:nvCxnSpPr>
      <xdr:spPr>
        <a:xfrm flipV="1">
          <a:off x="10476865" y="5681901"/>
          <a:ext cx="0" cy="155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64128</xdr:rowOff>
    </xdr:from>
    <xdr:ext cx="469744" cy="259045"/>
    <xdr:sp macro="" textlink="">
      <xdr:nvSpPr>
        <xdr:cNvPr id="105" name="【道路】&#10;一人当たり延長最小値テキスト"/>
        <xdr:cNvSpPr txBox="1"/>
      </xdr:nvSpPr>
      <xdr:spPr>
        <a:xfrm>
          <a:off x="10515600" y="726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38031</xdr:rowOff>
    </xdr:from>
    <xdr:to>
      <xdr:col>55</xdr:col>
      <xdr:colOff>88900</xdr:colOff>
      <xdr:row>42</xdr:row>
      <xdr:rowOff>38031</xdr:rowOff>
    </xdr:to>
    <xdr:cxnSp macro="">
      <xdr:nvCxnSpPr>
        <xdr:cNvPr id="106" name="直線コネクタ 105"/>
        <xdr:cNvCxnSpPr/>
      </xdr:nvCxnSpPr>
      <xdr:spPr>
        <a:xfrm>
          <a:off x="10388600" y="723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142178</xdr:rowOff>
    </xdr:from>
    <xdr:ext cx="690189" cy="259045"/>
    <xdr:sp macro="" textlink="">
      <xdr:nvSpPr>
        <xdr:cNvPr id="107" name="【道路】&#10;一人当たり延長最大値テキスト"/>
        <xdr:cNvSpPr txBox="1"/>
      </xdr:nvSpPr>
      <xdr:spPr>
        <a:xfrm>
          <a:off x="10515600" y="5457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24051</xdr:rowOff>
    </xdr:from>
    <xdr:to>
      <xdr:col>55</xdr:col>
      <xdr:colOff>88900</xdr:colOff>
      <xdr:row>33</xdr:row>
      <xdr:rowOff>24051</xdr:rowOff>
    </xdr:to>
    <xdr:cxnSp macro="">
      <xdr:nvCxnSpPr>
        <xdr:cNvPr id="108" name="直線コネクタ 107"/>
        <xdr:cNvCxnSpPr/>
      </xdr:nvCxnSpPr>
      <xdr:spPr>
        <a:xfrm>
          <a:off x="10388600" y="568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153028</xdr:rowOff>
    </xdr:from>
    <xdr:ext cx="599010" cy="259045"/>
    <xdr:sp macro="" textlink="">
      <xdr:nvSpPr>
        <xdr:cNvPr id="109" name="【道路】&#10;一人当たり延長平均値テキスト"/>
        <xdr:cNvSpPr txBox="1"/>
      </xdr:nvSpPr>
      <xdr:spPr>
        <a:xfrm>
          <a:off x="10515600" y="7011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130151</xdr:rowOff>
    </xdr:from>
    <xdr:to>
      <xdr:col>55</xdr:col>
      <xdr:colOff>50800</xdr:colOff>
      <xdr:row>42</xdr:row>
      <xdr:rowOff>60301</xdr:rowOff>
    </xdr:to>
    <xdr:sp macro="" textlink="">
      <xdr:nvSpPr>
        <xdr:cNvPr id="110" name="フローチャート: 判断 109"/>
        <xdr:cNvSpPr/>
      </xdr:nvSpPr>
      <xdr:spPr>
        <a:xfrm>
          <a:off x="10426700" y="715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128028</xdr:rowOff>
    </xdr:from>
    <xdr:to>
      <xdr:col>50</xdr:col>
      <xdr:colOff>165100</xdr:colOff>
      <xdr:row>42</xdr:row>
      <xdr:rowOff>58178</xdr:rowOff>
    </xdr:to>
    <xdr:sp macro="" textlink="">
      <xdr:nvSpPr>
        <xdr:cNvPr id="111" name="フローチャート: 判断 110"/>
        <xdr:cNvSpPr/>
      </xdr:nvSpPr>
      <xdr:spPr>
        <a:xfrm>
          <a:off x="9588500" y="715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128947</xdr:rowOff>
    </xdr:from>
    <xdr:to>
      <xdr:col>46</xdr:col>
      <xdr:colOff>38100</xdr:colOff>
      <xdr:row>42</xdr:row>
      <xdr:rowOff>59097</xdr:rowOff>
    </xdr:to>
    <xdr:sp macro="" textlink="">
      <xdr:nvSpPr>
        <xdr:cNvPr id="112" name="フローチャート: 判断 111"/>
        <xdr:cNvSpPr/>
      </xdr:nvSpPr>
      <xdr:spPr>
        <a:xfrm>
          <a:off x="8699500" y="71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129393</xdr:rowOff>
    </xdr:from>
    <xdr:to>
      <xdr:col>41</xdr:col>
      <xdr:colOff>101600</xdr:colOff>
      <xdr:row>42</xdr:row>
      <xdr:rowOff>59543</xdr:rowOff>
    </xdr:to>
    <xdr:sp macro="" textlink="">
      <xdr:nvSpPr>
        <xdr:cNvPr id="113" name="フローチャート: 判断 112"/>
        <xdr:cNvSpPr/>
      </xdr:nvSpPr>
      <xdr:spPr>
        <a:xfrm>
          <a:off x="7810500" y="71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152705</xdr:rowOff>
    </xdr:from>
    <xdr:to>
      <xdr:col>36</xdr:col>
      <xdr:colOff>165100</xdr:colOff>
      <xdr:row>42</xdr:row>
      <xdr:rowOff>82855</xdr:rowOff>
    </xdr:to>
    <xdr:sp macro="" textlink="">
      <xdr:nvSpPr>
        <xdr:cNvPr id="114" name="フローチャート: 判断 113"/>
        <xdr:cNvSpPr/>
      </xdr:nvSpPr>
      <xdr:spPr>
        <a:xfrm>
          <a:off x="6921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154848</xdr:rowOff>
    </xdr:from>
    <xdr:to>
      <xdr:col>55</xdr:col>
      <xdr:colOff>50800</xdr:colOff>
      <xdr:row>42</xdr:row>
      <xdr:rowOff>84998</xdr:rowOff>
    </xdr:to>
    <xdr:sp macro="" textlink="">
      <xdr:nvSpPr>
        <xdr:cNvPr id="120" name="楕円 119"/>
        <xdr:cNvSpPr/>
      </xdr:nvSpPr>
      <xdr:spPr>
        <a:xfrm>
          <a:off x="10426700" y="718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108578</xdr:rowOff>
    </xdr:from>
    <xdr:ext cx="534377" cy="259045"/>
    <xdr:sp macro="" textlink="">
      <xdr:nvSpPr>
        <xdr:cNvPr id="121" name="【道路】&#10;一人当たり延長該当値テキスト"/>
        <xdr:cNvSpPr txBox="1"/>
      </xdr:nvSpPr>
      <xdr:spPr>
        <a:xfrm>
          <a:off x="10515600" y="713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41</xdr:row>
      <xdr:rowOff>155109</xdr:rowOff>
    </xdr:from>
    <xdr:to>
      <xdr:col>36</xdr:col>
      <xdr:colOff>165100</xdr:colOff>
      <xdr:row>42</xdr:row>
      <xdr:rowOff>85259</xdr:rowOff>
    </xdr:to>
    <xdr:sp macro="" textlink="">
      <xdr:nvSpPr>
        <xdr:cNvPr id="122" name="楕円 121"/>
        <xdr:cNvSpPr/>
      </xdr:nvSpPr>
      <xdr:spPr>
        <a:xfrm>
          <a:off x="6921500" y="718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183094</xdr:colOff>
      <xdr:row>40</xdr:row>
      <xdr:rowOff>74705</xdr:rowOff>
    </xdr:from>
    <xdr:ext cx="599010" cy="259045"/>
    <xdr:sp macro="" textlink="">
      <xdr:nvSpPr>
        <xdr:cNvPr id="123" name="n_1aveValue【道路】&#10;一人当たり延長"/>
        <xdr:cNvSpPr txBox="1"/>
      </xdr:nvSpPr>
      <xdr:spPr>
        <a:xfrm>
          <a:off x="9327094" y="693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75624</xdr:rowOff>
    </xdr:from>
    <xdr:ext cx="599010" cy="259045"/>
    <xdr:sp macro="" textlink="">
      <xdr:nvSpPr>
        <xdr:cNvPr id="124" name="n_2aveValue【道路】&#10;一人当たり延長"/>
        <xdr:cNvSpPr txBox="1"/>
      </xdr:nvSpPr>
      <xdr:spPr>
        <a:xfrm>
          <a:off x="8450794" y="693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40</xdr:row>
      <xdr:rowOff>76070</xdr:rowOff>
    </xdr:from>
    <xdr:ext cx="599010" cy="259045"/>
    <xdr:sp macro="" textlink="">
      <xdr:nvSpPr>
        <xdr:cNvPr id="125" name="n_3aveValue【道路】&#10;一人当たり延長"/>
        <xdr:cNvSpPr txBox="1"/>
      </xdr:nvSpPr>
      <xdr:spPr>
        <a:xfrm>
          <a:off x="7561794" y="693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99382</xdr:rowOff>
    </xdr:from>
    <xdr:ext cx="534377" cy="259045"/>
    <xdr:sp macro="" textlink="">
      <xdr:nvSpPr>
        <xdr:cNvPr id="126" name="n_4aveValue【道路】&#10;一人当たり延長"/>
        <xdr:cNvSpPr txBox="1"/>
      </xdr:nvSpPr>
      <xdr:spPr>
        <a:xfrm>
          <a:off x="6705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76386</xdr:rowOff>
    </xdr:from>
    <xdr:ext cx="534377" cy="259045"/>
    <xdr:sp macro="" textlink="">
      <xdr:nvSpPr>
        <xdr:cNvPr id="127" name="n_4mainValue【道路】&#10;一人当たり延長"/>
        <xdr:cNvSpPr txBox="1"/>
      </xdr:nvSpPr>
      <xdr:spPr>
        <a:xfrm>
          <a:off x="6705111" y="727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8" name="テキスト ボックス 13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0" name="テキスト ボックス 13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0" name="テキスト ボックス 14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64</xdr:row>
      <xdr:rowOff>71846</xdr:rowOff>
    </xdr:to>
    <xdr:cxnSp macro="">
      <xdr:nvCxnSpPr>
        <xdr:cNvPr id="153" name="直線コネクタ 152"/>
        <xdr:cNvCxnSpPr/>
      </xdr:nvCxnSpPr>
      <xdr:spPr>
        <a:xfrm flipV="1">
          <a:off x="4634865" y="9583238"/>
          <a:ext cx="0" cy="146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405111" cy="259045"/>
    <xdr:sp macro="" textlink="">
      <xdr:nvSpPr>
        <xdr:cNvPr id="154" name="【橋りょう・トンネル】&#10;有形固定資産減価償却率最小値テキスト"/>
        <xdr:cNvSpPr txBox="1"/>
      </xdr:nvSpPr>
      <xdr:spPr>
        <a:xfrm>
          <a:off x="4673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55" name="直線コネクタ 154"/>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56" name="【橋りょう・トンネル】&#10;有形固定資産減価償却率最大値テキスト"/>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57" name="直線コネクタ 156"/>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158" name="【橋りょう・トンネル】&#10;有形固定資産減価償却率平均値テキスト"/>
        <xdr:cNvSpPr txBox="1"/>
      </xdr:nvSpPr>
      <xdr:spPr>
        <a:xfrm>
          <a:off x="4673600" y="1026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59" name="フローチャート: 判断 158"/>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60" name="フローチャート: 判断 159"/>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127181</xdr:rowOff>
    </xdr:from>
    <xdr:to>
      <xdr:col>15</xdr:col>
      <xdr:colOff>101600</xdr:colOff>
      <xdr:row>61</xdr:row>
      <xdr:rowOff>57331</xdr:rowOff>
    </xdr:to>
    <xdr:sp macro="" textlink="">
      <xdr:nvSpPr>
        <xdr:cNvPr id="161" name="フローチャート: 判断 160"/>
        <xdr:cNvSpPr/>
      </xdr:nvSpPr>
      <xdr:spPr>
        <a:xfrm>
          <a:off x="2857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62" name="フローチャート: 判断 161"/>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63" name="フローチャート: 判断 162"/>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69" name="楕円 168"/>
        <xdr:cNvSpPr/>
      </xdr:nvSpPr>
      <xdr:spPr>
        <a:xfrm>
          <a:off x="45847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118671</xdr:rowOff>
    </xdr:from>
    <xdr:ext cx="405111" cy="259045"/>
    <xdr:sp macro="" textlink="">
      <xdr:nvSpPr>
        <xdr:cNvPr id="170" name="【橋りょう・トンネル】&#10;有形固定資産減価償却率該当値テキスト"/>
        <xdr:cNvSpPr txBox="1"/>
      </xdr:nvSpPr>
      <xdr:spPr>
        <a:xfrm>
          <a:off x="4673600" y="1040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60</xdr:row>
      <xdr:rowOff>37374</xdr:rowOff>
    </xdr:from>
    <xdr:to>
      <xdr:col>6</xdr:col>
      <xdr:colOff>38100</xdr:colOff>
      <xdr:row>60</xdr:row>
      <xdr:rowOff>138974</xdr:rowOff>
    </xdr:to>
    <xdr:sp macro="" textlink="">
      <xdr:nvSpPr>
        <xdr:cNvPr id="171" name="楕円 170"/>
        <xdr:cNvSpPr/>
      </xdr:nvSpPr>
      <xdr:spPr>
        <a:xfrm>
          <a:off x="1079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80390</xdr:rowOff>
    </xdr:from>
    <xdr:ext cx="405111" cy="259045"/>
    <xdr:sp macro="" textlink="">
      <xdr:nvSpPr>
        <xdr:cNvPr id="172" name="n_1aveValue【橋りょう・トンネル】&#10;有形固定資産減価償却率"/>
        <xdr:cNvSpPr txBox="1"/>
      </xdr:nvSpPr>
      <xdr:spPr>
        <a:xfrm>
          <a:off x="3582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73858</xdr:rowOff>
    </xdr:from>
    <xdr:ext cx="405111" cy="259045"/>
    <xdr:sp macro="" textlink="">
      <xdr:nvSpPr>
        <xdr:cNvPr id="173" name="n_2aveValue【橋りょう・トンネル】&#10;有形固定資産減価償却率"/>
        <xdr:cNvSpPr txBox="1"/>
      </xdr:nvSpPr>
      <xdr:spPr>
        <a:xfrm>
          <a:off x="2705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29771</xdr:rowOff>
    </xdr:from>
    <xdr:ext cx="405111" cy="259045"/>
    <xdr:sp macro="" textlink="">
      <xdr:nvSpPr>
        <xdr:cNvPr id="174" name="n_3aveValue【橋りょう・トンネル】&#10;有形固定資産減価償却率"/>
        <xdr:cNvSpPr txBox="1"/>
      </xdr:nvSpPr>
      <xdr:spPr>
        <a:xfrm>
          <a:off x="1816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175" name="n_4aveValue【橋りょう・トンネル】&#10;有形固定資産減価償却率"/>
        <xdr:cNvSpPr txBox="1"/>
      </xdr:nvSpPr>
      <xdr:spPr>
        <a:xfrm>
          <a:off x="927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155501</xdr:rowOff>
    </xdr:from>
    <xdr:ext cx="405111" cy="259045"/>
    <xdr:sp macro="" textlink="">
      <xdr:nvSpPr>
        <xdr:cNvPr id="176" name="n_4mainValue【橋りょう・トンネル】&#10;有形固定資産減価償却率"/>
        <xdr:cNvSpPr txBox="1"/>
      </xdr:nvSpPr>
      <xdr:spPr>
        <a:xfrm>
          <a:off x="927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8" name="テキスト ボックス 18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0" name="テキスト ボックス 189"/>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2" name="テキスト ボックス 19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4" name="テキスト ボックス 19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52223</xdr:rowOff>
    </xdr:from>
    <xdr:to>
      <xdr:col>54</xdr:col>
      <xdr:colOff>189865</xdr:colOff>
      <xdr:row>63</xdr:row>
      <xdr:rowOff>170174</xdr:rowOff>
    </xdr:to>
    <xdr:cxnSp macro="">
      <xdr:nvCxnSpPr>
        <xdr:cNvPr id="198" name="直線コネクタ 197"/>
        <xdr:cNvCxnSpPr/>
      </xdr:nvCxnSpPr>
      <xdr:spPr>
        <a:xfrm flipV="1">
          <a:off x="10476865" y="9481973"/>
          <a:ext cx="0" cy="148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2551</xdr:rowOff>
    </xdr:from>
    <xdr:ext cx="469744" cy="259045"/>
    <xdr:sp macro="" textlink="">
      <xdr:nvSpPr>
        <xdr:cNvPr id="199" name="【橋りょう・トンネル】&#10;一人当たり有形固定資産（償却資産）額最小値テキスト"/>
        <xdr:cNvSpPr txBox="1"/>
      </xdr:nvSpPr>
      <xdr:spPr>
        <a:xfrm>
          <a:off x="10515600" y="1097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170174</xdr:rowOff>
    </xdr:from>
    <xdr:to>
      <xdr:col>55</xdr:col>
      <xdr:colOff>88900</xdr:colOff>
      <xdr:row>63</xdr:row>
      <xdr:rowOff>170174</xdr:rowOff>
    </xdr:to>
    <xdr:cxnSp macro="">
      <xdr:nvCxnSpPr>
        <xdr:cNvPr id="200" name="直線コネクタ 199"/>
        <xdr:cNvCxnSpPr/>
      </xdr:nvCxnSpPr>
      <xdr:spPr>
        <a:xfrm>
          <a:off x="10388600" y="10971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170350</xdr:rowOff>
    </xdr:from>
    <xdr:ext cx="690189" cy="259045"/>
    <xdr:sp macro="" textlink="">
      <xdr:nvSpPr>
        <xdr:cNvPr id="201" name="【橋りょう・トンネル】&#10;一人当たり有形固定資産（償却資産）額最大値テキスト"/>
        <xdr:cNvSpPr txBox="1"/>
      </xdr:nvSpPr>
      <xdr:spPr>
        <a:xfrm>
          <a:off x="10515600" y="92572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52223</xdr:rowOff>
    </xdr:from>
    <xdr:to>
      <xdr:col>55</xdr:col>
      <xdr:colOff>88900</xdr:colOff>
      <xdr:row>55</xdr:row>
      <xdr:rowOff>52223</xdr:rowOff>
    </xdr:to>
    <xdr:cxnSp macro="">
      <xdr:nvCxnSpPr>
        <xdr:cNvPr id="202" name="直線コネクタ 201"/>
        <xdr:cNvCxnSpPr/>
      </xdr:nvCxnSpPr>
      <xdr:spPr>
        <a:xfrm>
          <a:off x="10388600" y="94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39571</xdr:rowOff>
    </xdr:from>
    <xdr:ext cx="599010" cy="259045"/>
    <xdr:sp macro="" textlink="">
      <xdr:nvSpPr>
        <xdr:cNvPr id="203" name="【橋りょう・トンネル】&#10;一人当たり有形固定資産（償却資産）額平均値テキスト"/>
        <xdr:cNvSpPr txBox="1"/>
      </xdr:nvSpPr>
      <xdr:spPr>
        <a:xfrm>
          <a:off x="10515600" y="10498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16694</xdr:rowOff>
    </xdr:from>
    <xdr:to>
      <xdr:col>55</xdr:col>
      <xdr:colOff>50800</xdr:colOff>
      <xdr:row>62</xdr:row>
      <xdr:rowOff>118294</xdr:rowOff>
    </xdr:to>
    <xdr:sp macro="" textlink="">
      <xdr:nvSpPr>
        <xdr:cNvPr id="204" name="フローチャート: 判断 203"/>
        <xdr:cNvSpPr/>
      </xdr:nvSpPr>
      <xdr:spPr>
        <a:xfrm>
          <a:off x="10426700" y="1064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45998</xdr:rowOff>
    </xdr:from>
    <xdr:to>
      <xdr:col>50</xdr:col>
      <xdr:colOff>165100</xdr:colOff>
      <xdr:row>62</xdr:row>
      <xdr:rowOff>147598</xdr:rowOff>
    </xdr:to>
    <xdr:sp macro="" textlink="">
      <xdr:nvSpPr>
        <xdr:cNvPr id="205" name="フローチャート: 判断 204"/>
        <xdr:cNvSpPr/>
      </xdr:nvSpPr>
      <xdr:spPr>
        <a:xfrm>
          <a:off x="9588500" y="1067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78325</xdr:rowOff>
    </xdr:from>
    <xdr:to>
      <xdr:col>46</xdr:col>
      <xdr:colOff>38100</xdr:colOff>
      <xdr:row>63</xdr:row>
      <xdr:rowOff>8475</xdr:rowOff>
    </xdr:to>
    <xdr:sp macro="" textlink="">
      <xdr:nvSpPr>
        <xdr:cNvPr id="206" name="フローチャート: 判断 205"/>
        <xdr:cNvSpPr/>
      </xdr:nvSpPr>
      <xdr:spPr>
        <a:xfrm>
          <a:off x="8699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43507</xdr:rowOff>
    </xdr:from>
    <xdr:to>
      <xdr:col>41</xdr:col>
      <xdr:colOff>101600</xdr:colOff>
      <xdr:row>62</xdr:row>
      <xdr:rowOff>145107</xdr:rowOff>
    </xdr:to>
    <xdr:sp macro="" textlink="">
      <xdr:nvSpPr>
        <xdr:cNvPr id="207" name="フローチャート: 判断 206"/>
        <xdr:cNvSpPr/>
      </xdr:nvSpPr>
      <xdr:spPr>
        <a:xfrm>
          <a:off x="7810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28473</xdr:rowOff>
    </xdr:from>
    <xdr:to>
      <xdr:col>36</xdr:col>
      <xdr:colOff>165100</xdr:colOff>
      <xdr:row>62</xdr:row>
      <xdr:rowOff>130073</xdr:rowOff>
    </xdr:to>
    <xdr:sp macro="" textlink="">
      <xdr:nvSpPr>
        <xdr:cNvPr id="208" name="フローチャート: 判断 207"/>
        <xdr:cNvSpPr/>
      </xdr:nvSpPr>
      <xdr:spPr>
        <a:xfrm>
          <a:off x="6921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48815</xdr:rowOff>
    </xdr:from>
    <xdr:to>
      <xdr:col>55</xdr:col>
      <xdr:colOff>50800</xdr:colOff>
      <xdr:row>63</xdr:row>
      <xdr:rowOff>150415</xdr:rowOff>
    </xdr:to>
    <xdr:sp macro="" textlink="">
      <xdr:nvSpPr>
        <xdr:cNvPr id="214" name="楕円 213"/>
        <xdr:cNvSpPr/>
      </xdr:nvSpPr>
      <xdr:spPr>
        <a:xfrm>
          <a:off x="10426700" y="1085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135192</xdr:rowOff>
    </xdr:from>
    <xdr:ext cx="599010" cy="259045"/>
    <xdr:sp macro="" textlink="">
      <xdr:nvSpPr>
        <xdr:cNvPr id="215" name="【橋りょう・トンネル】&#10;一人当たり有形固定資産（償却資産）額該当値テキスト"/>
        <xdr:cNvSpPr txBox="1"/>
      </xdr:nvSpPr>
      <xdr:spPr>
        <a:xfrm>
          <a:off x="10515600" y="1076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63</xdr:row>
      <xdr:rowOff>53513</xdr:rowOff>
    </xdr:from>
    <xdr:to>
      <xdr:col>36</xdr:col>
      <xdr:colOff>165100</xdr:colOff>
      <xdr:row>63</xdr:row>
      <xdr:rowOff>155113</xdr:rowOff>
    </xdr:to>
    <xdr:sp macro="" textlink="">
      <xdr:nvSpPr>
        <xdr:cNvPr id="216" name="楕円 215"/>
        <xdr:cNvSpPr/>
      </xdr:nvSpPr>
      <xdr:spPr>
        <a:xfrm>
          <a:off x="6921500" y="1085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164125</xdr:rowOff>
    </xdr:from>
    <xdr:ext cx="599010" cy="259045"/>
    <xdr:sp macro="" textlink="">
      <xdr:nvSpPr>
        <xdr:cNvPr id="217" name="n_1aveValue【橋りょう・トンネル】&#10;一人当たり有形固定資産（償却資産）額"/>
        <xdr:cNvSpPr txBox="1"/>
      </xdr:nvSpPr>
      <xdr:spPr>
        <a:xfrm>
          <a:off x="9327095" y="10451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25002</xdr:rowOff>
    </xdr:from>
    <xdr:ext cx="599010" cy="259045"/>
    <xdr:sp macro="" textlink="">
      <xdr:nvSpPr>
        <xdr:cNvPr id="218" name="n_2aveValue【橋りょう・トンネル】&#10;一人当たり有形固定資産（償却資産）額"/>
        <xdr:cNvSpPr txBox="1"/>
      </xdr:nvSpPr>
      <xdr:spPr>
        <a:xfrm>
          <a:off x="8450795" y="1048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161634</xdr:rowOff>
    </xdr:from>
    <xdr:ext cx="599010" cy="259045"/>
    <xdr:sp macro="" textlink="">
      <xdr:nvSpPr>
        <xdr:cNvPr id="219" name="n_3aveValue【橋りょう・トンネル】&#10;一人当たり有形固定資産（償却資産）額"/>
        <xdr:cNvSpPr txBox="1"/>
      </xdr:nvSpPr>
      <xdr:spPr>
        <a:xfrm>
          <a:off x="7561795" y="10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146600</xdr:rowOff>
    </xdr:from>
    <xdr:ext cx="599010" cy="259045"/>
    <xdr:sp macro="" textlink="">
      <xdr:nvSpPr>
        <xdr:cNvPr id="220" name="n_4aveValue【橋りょう・トンネル】&#10;一人当たり有形固定資産（償却資産）額"/>
        <xdr:cNvSpPr txBox="1"/>
      </xdr:nvSpPr>
      <xdr:spPr>
        <a:xfrm>
          <a:off x="6672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146240</xdr:rowOff>
    </xdr:from>
    <xdr:ext cx="599010" cy="259045"/>
    <xdr:sp macro="" textlink="">
      <xdr:nvSpPr>
        <xdr:cNvPr id="221" name="n_4mainValue【橋りょう・トンネル】&#10;一人当たり有形固定資産（償却資産）額"/>
        <xdr:cNvSpPr txBox="1"/>
      </xdr:nvSpPr>
      <xdr:spPr>
        <a:xfrm>
          <a:off x="6672795" y="1094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2" name="テキスト ボックス 23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3" name="直線コネクタ 23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34" name="テキスト ボックス 23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5" name="直線コネクタ 23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6" name="テキスト ボックス 23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7" name="直線コネクタ 23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8" name="テキスト ボックス 23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9" name="直線コネクタ 23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0" name="テキスト ボックス 23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1" name="直線コネクタ 24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2" name="テキスト ボックス 24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3" name="直線コネクタ 24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44" name="テキスト ボックス 24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168729</xdr:rowOff>
    </xdr:to>
    <xdr:cxnSp macro="">
      <xdr:nvCxnSpPr>
        <xdr:cNvPr id="247" name="直線コネクタ 246"/>
        <xdr:cNvCxnSpPr/>
      </xdr:nvCxnSpPr>
      <xdr:spPr>
        <a:xfrm flipV="1">
          <a:off x="4634865" y="1344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48"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49" name="直線コネクタ 24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50" name="【公営住宅】&#10;有形固定資産減価償却率最大値テキスト"/>
        <xdr:cNvSpPr txBox="1"/>
      </xdr:nvSpPr>
      <xdr:spPr>
        <a:xfrm>
          <a:off x="46736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51" name="直線コネクタ 250"/>
        <xdr:cNvCxnSpPr/>
      </xdr:nvCxnSpPr>
      <xdr:spPr>
        <a:xfrm>
          <a:off x="4546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90188</xdr:rowOff>
    </xdr:from>
    <xdr:ext cx="405111" cy="259045"/>
    <xdr:sp macro="" textlink="">
      <xdr:nvSpPr>
        <xdr:cNvPr id="252" name="【公営住宅】&#10;有形固定資産減価償却率平均値テキスト"/>
        <xdr:cNvSpPr txBox="1"/>
      </xdr:nvSpPr>
      <xdr:spPr>
        <a:xfrm>
          <a:off x="4673600" y="14149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253" name="フローチャート: 判断 252"/>
        <xdr:cNvSpPr/>
      </xdr:nvSpPr>
      <xdr:spPr>
        <a:xfrm>
          <a:off x="4584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54" name="フローチャート: 判断 253"/>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24856</xdr:rowOff>
    </xdr:from>
    <xdr:to>
      <xdr:col>15</xdr:col>
      <xdr:colOff>101600</xdr:colOff>
      <xdr:row>83</xdr:row>
      <xdr:rowOff>126456</xdr:rowOff>
    </xdr:to>
    <xdr:sp macro="" textlink="">
      <xdr:nvSpPr>
        <xdr:cNvPr id="255" name="フローチャート: 判断 254"/>
        <xdr:cNvSpPr/>
      </xdr:nvSpPr>
      <xdr:spPr>
        <a:xfrm>
          <a:off x="2857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37919</xdr:rowOff>
    </xdr:from>
    <xdr:to>
      <xdr:col>10</xdr:col>
      <xdr:colOff>165100</xdr:colOff>
      <xdr:row>83</xdr:row>
      <xdr:rowOff>139519</xdr:rowOff>
    </xdr:to>
    <xdr:sp macro="" textlink="">
      <xdr:nvSpPr>
        <xdr:cNvPr id="256" name="フローチャート: 判断 255"/>
        <xdr:cNvSpPr/>
      </xdr:nvSpPr>
      <xdr:spPr>
        <a:xfrm>
          <a:off x="1968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85</xdr:row>
      <xdr:rowOff>44450</xdr:rowOff>
    </xdr:from>
    <xdr:to>
      <xdr:col>6</xdr:col>
      <xdr:colOff>38100</xdr:colOff>
      <xdr:row>85</xdr:row>
      <xdr:rowOff>146050</xdr:rowOff>
    </xdr:to>
    <xdr:sp macro="" textlink="">
      <xdr:nvSpPr>
        <xdr:cNvPr id="257" name="フローチャート: 判断 256"/>
        <xdr:cNvSpPr/>
      </xdr:nvSpPr>
      <xdr:spPr>
        <a:xfrm>
          <a:off x="1079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8" name="テキスト ボックス 25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9" name="テキスト ボックス 25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0" name="テキスト ボックス 25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1" name="テキスト ボックス 26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2" name="テキスト ボックス 26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55880</xdr:rowOff>
    </xdr:from>
    <xdr:to>
      <xdr:col>24</xdr:col>
      <xdr:colOff>114300</xdr:colOff>
      <xdr:row>85</xdr:row>
      <xdr:rowOff>157480</xdr:rowOff>
    </xdr:to>
    <xdr:sp macro="" textlink="">
      <xdr:nvSpPr>
        <xdr:cNvPr id="263" name="楕円 262"/>
        <xdr:cNvSpPr/>
      </xdr:nvSpPr>
      <xdr:spPr>
        <a:xfrm>
          <a:off x="45847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34307</xdr:rowOff>
    </xdr:from>
    <xdr:ext cx="405111" cy="259045"/>
    <xdr:sp macro="" textlink="">
      <xdr:nvSpPr>
        <xdr:cNvPr id="264" name="【公営住宅】&#10;有形固定資産減価償却率該当値テキスト"/>
        <xdr:cNvSpPr txBox="1"/>
      </xdr:nvSpPr>
      <xdr:spPr>
        <a:xfrm>
          <a:off x="4673600"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84</xdr:row>
      <xdr:rowOff>86905</xdr:rowOff>
    </xdr:from>
    <xdr:to>
      <xdr:col>6</xdr:col>
      <xdr:colOff>38100</xdr:colOff>
      <xdr:row>85</xdr:row>
      <xdr:rowOff>17055</xdr:rowOff>
    </xdr:to>
    <xdr:sp macro="" textlink="">
      <xdr:nvSpPr>
        <xdr:cNvPr id="265" name="楕円 264"/>
        <xdr:cNvSpPr/>
      </xdr:nvSpPr>
      <xdr:spPr>
        <a:xfrm>
          <a:off x="1079500" y="144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152779</xdr:rowOff>
    </xdr:from>
    <xdr:ext cx="405111" cy="259045"/>
    <xdr:sp macro="" textlink="">
      <xdr:nvSpPr>
        <xdr:cNvPr id="266" name="n_1aveValue【公営住宅】&#10;有形固定資産減価償却率"/>
        <xdr:cNvSpPr txBox="1"/>
      </xdr:nvSpPr>
      <xdr:spPr>
        <a:xfrm>
          <a:off x="35820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142983</xdr:rowOff>
    </xdr:from>
    <xdr:ext cx="405111" cy="259045"/>
    <xdr:sp macro="" textlink="">
      <xdr:nvSpPr>
        <xdr:cNvPr id="267" name="n_2aveValue【公営住宅】&#10;有形固定資産減価償却率"/>
        <xdr:cNvSpPr txBox="1"/>
      </xdr:nvSpPr>
      <xdr:spPr>
        <a:xfrm>
          <a:off x="27057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156046</xdr:rowOff>
    </xdr:from>
    <xdr:ext cx="405111" cy="259045"/>
    <xdr:sp macro="" textlink="">
      <xdr:nvSpPr>
        <xdr:cNvPr id="268" name="n_3aveValue【公営住宅】&#10;有形固定資産減価償却率"/>
        <xdr:cNvSpPr txBox="1"/>
      </xdr:nvSpPr>
      <xdr:spPr>
        <a:xfrm>
          <a:off x="1816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137177</xdr:rowOff>
    </xdr:from>
    <xdr:ext cx="405111" cy="259045"/>
    <xdr:sp macro="" textlink="">
      <xdr:nvSpPr>
        <xdr:cNvPr id="269" name="n_4aveValue【公営住宅】&#10;有形固定資産減価償却率"/>
        <xdr:cNvSpPr txBox="1"/>
      </xdr:nvSpPr>
      <xdr:spPr>
        <a:xfrm>
          <a:off x="927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33582</xdr:rowOff>
    </xdr:from>
    <xdr:ext cx="405111" cy="259045"/>
    <xdr:sp macro="" textlink="">
      <xdr:nvSpPr>
        <xdr:cNvPr id="270" name="n_4mainValue【公営住宅】&#10;有形固定資産減価償却率"/>
        <xdr:cNvSpPr txBox="1"/>
      </xdr:nvSpPr>
      <xdr:spPr>
        <a:xfrm>
          <a:off x="927744" y="14263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1" name="直線コネクタ 28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2" name="テキスト ボックス 28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3" name="直線コネクタ 28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84" name="テキスト ボックス 283"/>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5" name="直線コネクタ 28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286" name="テキスト ボックス 285"/>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7" name="直線コネクタ 28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288" name="テキスト ボックス 287"/>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0" name="テキスト ボックス 28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115413</xdr:rowOff>
    </xdr:from>
    <xdr:to>
      <xdr:col>54</xdr:col>
      <xdr:colOff>189865</xdr:colOff>
      <xdr:row>86</xdr:row>
      <xdr:rowOff>36500</xdr:rowOff>
    </xdr:to>
    <xdr:cxnSp macro="">
      <xdr:nvCxnSpPr>
        <xdr:cNvPr id="292" name="直線コネクタ 291"/>
        <xdr:cNvCxnSpPr/>
      </xdr:nvCxnSpPr>
      <xdr:spPr>
        <a:xfrm flipV="1">
          <a:off x="10476865" y="13659963"/>
          <a:ext cx="0" cy="112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40327</xdr:rowOff>
    </xdr:from>
    <xdr:ext cx="469744" cy="259045"/>
    <xdr:sp macro="" textlink="">
      <xdr:nvSpPr>
        <xdr:cNvPr id="293" name="【公営住宅】&#10;一人当たり面積最小値テキスト"/>
        <xdr:cNvSpPr txBox="1"/>
      </xdr:nvSpPr>
      <xdr:spPr>
        <a:xfrm>
          <a:off x="10515600" y="147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36500</xdr:rowOff>
    </xdr:from>
    <xdr:to>
      <xdr:col>55</xdr:col>
      <xdr:colOff>88900</xdr:colOff>
      <xdr:row>86</xdr:row>
      <xdr:rowOff>36500</xdr:rowOff>
    </xdr:to>
    <xdr:cxnSp macro="">
      <xdr:nvCxnSpPr>
        <xdr:cNvPr id="294" name="直線コネクタ 293"/>
        <xdr:cNvCxnSpPr/>
      </xdr:nvCxnSpPr>
      <xdr:spPr>
        <a:xfrm>
          <a:off x="10388600" y="1478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62090</xdr:rowOff>
    </xdr:from>
    <xdr:ext cx="534377" cy="259045"/>
    <xdr:sp macro="" textlink="">
      <xdr:nvSpPr>
        <xdr:cNvPr id="295" name="【公営住宅】&#10;一人当たり面積最大値テキスト"/>
        <xdr:cNvSpPr txBox="1"/>
      </xdr:nvSpPr>
      <xdr:spPr>
        <a:xfrm>
          <a:off x="10515600" y="1343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115413</xdr:rowOff>
    </xdr:from>
    <xdr:to>
      <xdr:col>55</xdr:col>
      <xdr:colOff>88900</xdr:colOff>
      <xdr:row>79</xdr:row>
      <xdr:rowOff>115413</xdr:rowOff>
    </xdr:to>
    <xdr:cxnSp macro="">
      <xdr:nvCxnSpPr>
        <xdr:cNvPr id="296" name="直線コネクタ 295"/>
        <xdr:cNvCxnSpPr/>
      </xdr:nvCxnSpPr>
      <xdr:spPr>
        <a:xfrm>
          <a:off x="10388600" y="136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99789</xdr:rowOff>
    </xdr:from>
    <xdr:ext cx="469744" cy="259045"/>
    <xdr:sp macro="" textlink="">
      <xdr:nvSpPr>
        <xdr:cNvPr id="297" name="【公営住宅】&#10;一人当たり面積平均値テキスト"/>
        <xdr:cNvSpPr txBox="1"/>
      </xdr:nvSpPr>
      <xdr:spPr>
        <a:xfrm>
          <a:off x="10515600" y="14501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76912</xdr:rowOff>
    </xdr:from>
    <xdr:to>
      <xdr:col>55</xdr:col>
      <xdr:colOff>50800</xdr:colOff>
      <xdr:row>86</xdr:row>
      <xdr:rowOff>7062</xdr:rowOff>
    </xdr:to>
    <xdr:sp macro="" textlink="">
      <xdr:nvSpPr>
        <xdr:cNvPr id="298" name="フローチャート: 判断 297"/>
        <xdr:cNvSpPr/>
      </xdr:nvSpPr>
      <xdr:spPr>
        <a:xfrm>
          <a:off x="10426700" y="146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97256</xdr:rowOff>
    </xdr:from>
    <xdr:to>
      <xdr:col>50</xdr:col>
      <xdr:colOff>165100</xdr:colOff>
      <xdr:row>86</xdr:row>
      <xdr:rowOff>27406</xdr:rowOff>
    </xdr:to>
    <xdr:sp macro="" textlink="">
      <xdr:nvSpPr>
        <xdr:cNvPr id="299" name="フローチャート: 判断 298"/>
        <xdr:cNvSpPr/>
      </xdr:nvSpPr>
      <xdr:spPr>
        <a:xfrm>
          <a:off x="9588500" y="1467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97943</xdr:rowOff>
    </xdr:from>
    <xdr:to>
      <xdr:col>46</xdr:col>
      <xdr:colOff>38100</xdr:colOff>
      <xdr:row>86</xdr:row>
      <xdr:rowOff>28093</xdr:rowOff>
    </xdr:to>
    <xdr:sp macro="" textlink="">
      <xdr:nvSpPr>
        <xdr:cNvPr id="300" name="フローチャート: 判断 299"/>
        <xdr:cNvSpPr/>
      </xdr:nvSpPr>
      <xdr:spPr>
        <a:xfrm>
          <a:off x="8699500" y="146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97805</xdr:rowOff>
    </xdr:from>
    <xdr:to>
      <xdr:col>41</xdr:col>
      <xdr:colOff>101600</xdr:colOff>
      <xdr:row>86</xdr:row>
      <xdr:rowOff>27955</xdr:rowOff>
    </xdr:to>
    <xdr:sp macro="" textlink="">
      <xdr:nvSpPr>
        <xdr:cNvPr id="301" name="フローチャート: 判断 300"/>
        <xdr:cNvSpPr/>
      </xdr:nvSpPr>
      <xdr:spPr>
        <a:xfrm>
          <a:off x="7810500" y="1467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95656</xdr:rowOff>
    </xdr:from>
    <xdr:to>
      <xdr:col>36</xdr:col>
      <xdr:colOff>165100</xdr:colOff>
      <xdr:row>86</xdr:row>
      <xdr:rowOff>25806</xdr:rowOff>
    </xdr:to>
    <xdr:sp macro="" textlink="">
      <xdr:nvSpPr>
        <xdr:cNvPr id="302" name="フローチャート: 判断 301"/>
        <xdr:cNvSpPr/>
      </xdr:nvSpPr>
      <xdr:spPr>
        <a:xfrm>
          <a:off x="6921500" y="1466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104846</xdr:rowOff>
    </xdr:from>
    <xdr:to>
      <xdr:col>55</xdr:col>
      <xdr:colOff>50800</xdr:colOff>
      <xdr:row>86</xdr:row>
      <xdr:rowOff>34996</xdr:rowOff>
    </xdr:to>
    <xdr:sp macro="" textlink="">
      <xdr:nvSpPr>
        <xdr:cNvPr id="308" name="楕円 307"/>
        <xdr:cNvSpPr/>
      </xdr:nvSpPr>
      <xdr:spPr>
        <a:xfrm>
          <a:off x="10426700" y="1467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55338</xdr:rowOff>
    </xdr:from>
    <xdr:ext cx="469744" cy="259045"/>
    <xdr:sp macro="" textlink="">
      <xdr:nvSpPr>
        <xdr:cNvPr id="309" name="【公営住宅】&#10;一人当たり面積該当値テキスト"/>
        <xdr:cNvSpPr txBox="1"/>
      </xdr:nvSpPr>
      <xdr:spPr>
        <a:xfrm>
          <a:off x="10515600" y="1462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85</xdr:row>
      <xdr:rowOff>100366</xdr:rowOff>
    </xdr:from>
    <xdr:to>
      <xdr:col>36</xdr:col>
      <xdr:colOff>165100</xdr:colOff>
      <xdr:row>86</xdr:row>
      <xdr:rowOff>30516</xdr:rowOff>
    </xdr:to>
    <xdr:sp macro="" textlink="">
      <xdr:nvSpPr>
        <xdr:cNvPr id="310" name="楕円 309"/>
        <xdr:cNvSpPr/>
      </xdr:nvSpPr>
      <xdr:spPr>
        <a:xfrm>
          <a:off x="6921500" y="1467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43933</xdr:rowOff>
    </xdr:from>
    <xdr:ext cx="469744" cy="259045"/>
    <xdr:sp macro="" textlink="">
      <xdr:nvSpPr>
        <xdr:cNvPr id="311" name="n_1aveValue【公営住宅】&#10;一人当たり面積"/>
        <xdr:cNvSpPr txBox="1"/>
      </xdr:nvSpPr>
      <xdr:spPr>
        <a:xfrm>
          <a:off x="9391727" y="14445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44620</xdr:rowOff>
    </xdr:from>
    <xdr:ext cx="469744" cy="259045"/>
    <xdr:sp macro="" textlink="">
      <xdr:nvSpPr>
        <xdr:cNvPr id="312" name="n_2aveValue【公営住宅】&#10;一人当たり面積"/>
        <xdr:cNvSpPr txBox="1"/>
      </xdr:nvSpPr>
      <xdr:spPr>
        <a:xfrm>
          <a:off x="8515427" y="1444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44482</xdr:rowOff>
    </xdr:from>
    <xdr:ext cx="469744" cy="259045"/>
    <xdr:sp macro="" textlink="">
      <xdr:nvSpPr>
        <xdr:cNvPr id="313" name="n_3aveValue【公営住宅】&#10;一人当たり面積"/>
        <xdr:cNvSpPr txBox="1"/>
      </xdr:nvSpPr>
      <xdr:spPr>
        <a:xfrm>
          <a:off x="7626427" y="1444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42333</xdr:rowOff>
    </xdr:from>
    <xdr:ext cx="469744" cy="259045"/>
    <xdr:sp macro="" textlink="">
      <xdr:nvSpPr>
        <xdr:cNvPr id="314" name="n_4aveValue【公営住宅】&#10;一人当たり面積"/>
        <xdr:cNvSpPr txBox="1"/>
      </xdr:nvSpPr>
      <xdr:spPr>
        <a:xfrm>
          <a:off x="6737427" y="1444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21643</xdr:rowOff>
    </xdr:from>
    <xdr:ext cx="469744" cy="259045"/>
    <xdr:sp macro="" textlink="">
      <xdr:nvSpPr>
        <xdr:cNvPr id="315" name="n_4mainValue【公営住宅】&#10;一人当たり面積"/>
        <xdr:cNvSpPr txBox="1"/>
      </xdr:nvSpPr>
      <xdr:spPr>
        <a:xfrm>
          <a:off x="6737427" y="14766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0" name="テキスト ボックス 33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42" name="テキスト ボックス 34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43" name="直線コネクタ 34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44" name="テキスト ボックス 34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5" name="直線コネクタ 34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6" name="テキスト ボックス 34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7" name="直線コネクタ 34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8" name="テキスト ボックス 34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9" name="直線コネクタ 34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0" name="テキスト ボックス 34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1" name="直線コネクタ 35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2" name="テキスト ボックス 35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3" name="直線コネクタ 35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54" name="テキスト ボックス 35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5" name="直線コネクタ 35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92528</xdr:rowOff>
    </xdr:to>
    <xdr:cxnSp macro="">
      <xdr:nvCxnSpPr>
        <xdr:cNvPr id="357" name="直線コネクタ 356"/>
        <xdr:cNvCxnSpPr/>
      </xdr:nvCxnSpPr>
      <xdr:spPr>
        <a:xfrm flipV="1">
          <a:off x="16318864" y="572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58"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59" name="直線コネクタ 35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340478" cy="259045"/>
    <xdr:sp macro="" textlink="">
      <xdr:nvSpPr>
        <xdr:cNvPr id="360" name="【認定こども園・幼稚園・保育所】&#10;有形固定資産減価償却率最大値テキスト"/>
        <xdr:cNvSpPr txBox="1"/>
      </xdr:nvSpPr>
      <xdr:spPr>
        <a:xfrm>
          <a:off x="16357600" y="549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361" name="直線コネクタ 360"/>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170741</xdr:rowOff>
    </xdr:from>
    <xdr:ext cx="405111" cy="259045"/>
    <xdr:sp macro="" textlink="">
      <xdr:nvSpPr>
        <xdr:cNvPr id="362" name="【認定こども園・幼稚園・保育所】&#10;有形固定資産減価償却率平均値テキスト"/>
        <xdr:cNvSpPr txBox="1"/>
      </xdr:nvSpPr>
      <xdr:spPr>
        <a:xfrm>
          <a:off x="163576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363" name="フローチャート: 判断 362"/>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108676</xdr:rowOff>
    </xdr:from>
    <xdr:to>
      <xdr:col>81</xdr:col>
      <xdr:colOff>101600</xdr:colOff>
      <xdr:row>38</xdr:row>
      <xdr:rowOff>38826</xdr:rowOff>
    </xdr:to>
    <xdr:sp macro="" textlink="">
      <xdr:nvSpPr>
        <xdr:cNvPr id="364" name="フローチャート: 判断 363"/>
        <xdr:cNvSpPr/>
      </xdr:nvSpPr>
      <xdr:spPr>
        <a:xfrm>
          <a:off x="15430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33564</xdr:rowOff>
    </xdr:from>
    <xdr:to>
      <xdr:col>76</xdr:col>
      <xdr:colOff>165100</xdr:colOff>
      <xdr:row>37</xdr:row>
      <xdr:rowOff>135164</xdr:rowOff>
    </xdr:to>
    <xdr:sp macro="" textlink="">
      <xdr:nvSpPr>
        <xdr:cNvPr id="365" name="フローチャート: 判断 364"/>
        <xdr:cNvSpPr/>
      </xdr:nvSpPr>
      <xdr:spPr>
        <a:xfrm>
          <a:off x="14541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40096</xdr:rowOff>
    </xdr:from>
    <xdr:to>
      <xdr:col>72</xdr:col>
      <xdr:colOff>38100</xdr:colOff>
      <xdr:row>37</xdr:row>
      <xdr:rowOff>141696</xdr:rowOff>
    </xdr:to>
    <xdr:sp macro="" textlink="">
      <xdr:nvSpPr>
        <xdr:cNvPr id="366" name="フローチャート: 判断 365"/>
        <xdr:cNvSpPr/>
      </xdr:nvSpPr>
      <xdr:spPr>
        <a:xfrm>
          <a:off x="13652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98878</xdr:rowOff>
    </xdr:from>
    <xdr:to>
      <xdr:col>67</xdr:col>
      <xdr:colOff>101600</xdr:colOff>
      <xdr:row>38</xdr:row>
      <xdr:rowOff>29028</xdr:rowOff>
    </xdr:to>
    <xdr:sp macro="" textlink="">
      <xdr:nvSpPr>
        <xdr:cNvPr id="367" name="フローチャート: 判断 366"/>
        <xdr:cNvSpPr/>
      </xdr:nvSpPr>
      <xdr:spPr>
        <a:xfrm>
          <a:off x="12763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139700</xdr:rowOff>
    </xdr:from>
    <xdr:to>
      <xdr:col>85</xdr:col>
      <xdr:colOff>177800</xdr:colOff>
      <xdr:row>40</xdr:row>
      <xdr:rowOff>69850</xdr:rowOff>
    </xdr:to>
    <xdr:sp macro="" textlink="">
      <xdr:nvSpPr>
        <xdr:cNvPr id="373" name="楕円 372"/>
        <xdr:cNvSpPr/>
      </xdr:nvSpPr>
      <xdr:spPr>
        <a:xfrm>
          <a:off x="162687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118127</xdr:rowOff>
    </xdr:from>
    <xdr:ext cx="405111" cy="259045"/>
    <xdr:sp macro="" textlink="">
      <xdr:nvSpPr>
        <xdr:cNvPr id="374" name="【認定こども園・幼稚園・保育所】&#10;有形固定資産減価償却率該当値テキスト"/>
        <xdr:cNvSpPr txBox="1"/>
      </xdr:nvSpPr>
      <xdr:spPr>
        <a:xfrm>
          <a:off x="16357600"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27033</xdr:rowOff>
    </xdr:from>
    <xdr:to>
      <xdr:col>67</xdr:col>
      <xdr:colOff>101600</xdr:colOff>
      <xdr:row>39</xdr:row>
      <xdr:rowOff>128633</xdr:rowOff>
    </xdr:to>
    <xdr:sp macro="" textlink="">
      <xdr:nvSpPr>
        <xdr:cNvPr id="375" name="楕円 374"/>
        <xdr:cNvSpPr/>
      </xdr:nvSpPr>
      <xdr:spPr>
        <a:xfrm>
          <a:off x="127635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55353</xdr:rowOff>
    </xdr:from>
    <xdr:ext cx="405111" cy="259045"/>
    <xdr:sp macro="" textlink="">
      <xdr:nvSpPr>
        <xdr:cNvPr id="376" name="n_1aveValue【認定こども園・幼稚園・保育所】&#10;有形固定資産減価償却率"/>
        <xdr:cNvSpPr txBox="1"/>
      </xdr:nvSpPr>
      <xdr:spPr>
        <a:xfrm>
          <a:off x="152660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151691</xdr:rowOff>
    </xdr:from>
    <xdr:ext cx="405111" cy="259045"/>
    <xdr:sp macro="" textlink="">
      <xdr:nvSpPr>
        <xdr:cNvPr id="377" name="n_2aveValue【認定こども園・幼稚園・保育所】&#10;有形固定資産減価償却率"/>
        <xdr:cNvSpPr txBox="1"/>
      </xdr:nvSpPr>
      <xdr:spPr>
        <a:xfrm>
          <a:off x="14389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158223</xdr:rowOff>
    </xdr:from>
    <xdr:ext cx="405111" cy="259045"/>
    <xdr:sp macro="" textlink="">
      <xdr:nvSpPr>
        <xdr:cNvPr id="378" name="n_3aveValue【認定こども園・幼稚園・保育所】&#10;有形固定資産減価償却率"/>
        <xdr:cNvSpPr txBox="1"/>
      </xdr:nvSpPr>
      <xdr:spPr>
        <a:xfrm>
          <a:off x="13500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45555</xdr:rowOff>
    </xdr:from>
    <xdr:ext cx="405111" cy="259045"/>
    <xdr:sp macro="" textlink="">
      <xdr:nvSpPr>
        <xdr:cNvPr id="379" name="n_4aveValue【認定こども園・幼稚園・保育所】&#10;有形固定資産減価償却率"/>
        <xdr:cNvSpPr txBox="1"/>
      </xdr:nvSpPr>
      <xdr:spPr>
        <a:xfrm>
          <a:off x="12611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119760</xdr:rowOff>
    </xdr:from>
    <xdr:ext cx="405111" cy="259045"/>
    <xdr:sp macro="" textlink="">
      <xdr:nvSpPr>
        <xdr:cNvPr id="380" name="n_4mainValue【認定こども園・幼稚園・保育所】&#10;有形固定資産減価償却率"/>
        <xdr:cNvSpPr txBox="1"/>
      </xdr:nvSpPr>
      <xdr:spPr>
        <a:xfrm>
          <a:off x="126117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1" name="直線コネクタ 39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92" name="テキスト ボックス 39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3" name="直線コネクタ 39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94" name="テキスト ボックス 39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5" name="直線コネクタ 39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6" name="テキスト ボックス 39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7" name="直線コネクタ 39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98" name="テキスト ボックス 39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99" name="直線コネクタ 39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00" name="テキスト ボックス 39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1" name="直線コネクタ 40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02" name="テキスト ボックス 40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4" name="テキスト ボックス 40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66403</xdr:rowOff>
    </xdr:to>
    <xdr:cxnSp macro="">
      <xdr:nvCxnSpPr>
        <xdr:cNvPr id="406" name="直線コネクタ 405"/>
        <xdr:cNvCxnSpPr/>
      </xdr:nvCxnSpPr>
      <xdr:spPr>
        <a:xfrm flipV="1">
          <a:off x="22160864" y="5838553"/>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07" name="【認定こども園・幼稚園・保育所】&#10;一人当たり面積最小値テキスト"/>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08" name="直線コネクタ 407"/>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409" name="【認定こども園・幼稚園・保育所】&#10;一人当たり面積最大値テキスト"/>
        <xdr:cNvSpPr txBox="1"/>
      </xdr:nvSpPr>
      <xdr:spPr>
        <a:xfrm>
          <a:off x="22199600" y="5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410" name="直線コネクタ 409"/>
        <xdr:cNvCxnSpPr/>
      </xdr:nvCxnSpPr>
      <xdr:spPr>
        <a:xfrm>
          <a:off x="22072600" y="583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127924</xdr:rowOff>
    </xdr:from>
    <xdr:ext cx="469744" cy="259045"/>
    <xdr:sp macro="" textlink="">
      <xdr:nvSpPr>
        <xdr:cNvPr id="411" name="【認定こども園・幼稚園・保育所】&#10;一人当たり面積平均値テキスト"/>
        <xdr:cNvSpPr txBox="1"/>
      </xdr:nvSpPr>
      <xdr:spPr>
        <a:xfrm>
          <a:off x="22199600" y="6643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149497</xdr:rowOff>
    </xdr:from>
    <xdr:to>
      <xdr:col>116</xdr:col>
      <xdr:colOff>114300</xdr:colOff>
      <xdr:row>39</xdr:row>
      <xdr:rowOff>79647</xdr:rowOff>
    </xdr:to>
    <xdr:sp macro="" textlink="">
      <xdr:nvSpPr>
        <xdr:cNvPr id="412" name="フローチャート: 判断 411"/>
        <xdr:cNvSpPr/>
      </xdr:nvSpPr>
      <xdr:spPr>
        <a:xfrm>
          <a:off x="221107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907</xdr:rowOff>
    </xdr:from>
    <xdr:to>
      <xdr:col>112</xdr:col>
      <xdr:colOff>38100</xdr:colOff>
      <xdr:row>39</xdr:row>
      <xdr:rowOff>102507</xdr:rowOff>
    </xdr:to>
    <xdr:sp macro="" textlink="">
      <xdr:nvSpPr>
        <xdr:cNvPr id="413" name="フローチャート: 判断 412"/>
        <xdr:cNvSpPr/>
      </xdr:nvSpPr>
      <xdr:spPr>
        <a:xfrm>
          <a:off x="21272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46627</xdr:rowOff>
    </xdr:from>
    <xdr:to>
      <xdr:col>107</xdr:col>
      <xdr:colOff>101600</xdr:colOff>
      <xdr:row>39</xdr:row>
      <xdr:rowOff>148227</xdr:rowOff>
    </xdr:to>
    <xdr:sp macro="" textlink="">
      <xdr:nvSpPr>
        <xdr:cNvPr id="414" name="フローチャート: 判断 413"/>
        <xdr:cNvSpPr/>
      </xdr:nvSpPr>
      <xdr:spPr>
        <a:xfrm>
          <a:off x="20383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149497</xdr:rowOff>
    </xdr:from>
    <xdr:to>
      <xdr:col>102</xdr:col>
      <xdr:colOff>165100</xdr:colOff>
      <xdr:row>39</xdr:row>
      <xdr:rowOff>79647</xdr:rowOff>
    </xdr:to>
    <xdr:sp macro="" textlink="">
      <xdr:nvSpPr>
        <xdr:cNvPr id="415" name="フローチャート: 判断 414"/>
        <xdr:cNvSpPr/>
      </xdr:nvSpPr>
      <xdr:spPr>
        <a:xfrm>
          <a:off x="19494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107043</xdr:rowOff>
    </xdr:from>
    <xdr:to>
      <xdr:col>98</xdr:col>
      <xdr:colOff>38100</xdr:colOff>
      <xdr:row>39</xdr:row>
      <xdr:rowOff>37193</xdr:rowOff>
    </xdr:to>
    <xdr:sp macro="" textlink="">
      <xdr:nvSpPr>
        <xdr:cNvPr id="416" name="フローチャート: 判断 415"/>
        <xdr:cNvSpPr/>
      </xdr:nvSpPr>
      <xdr:spPr>
        <a:xfrm>
          <a:off x="18605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7" name="テキスト ボックス 41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8" name="テキスト ボックス 41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9" name="テキスト ボックス 41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0" name="テキスト ボックス 41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1" name="テキスト ボックス 42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85816</xdr:rowOff>
    </xdr:from>
    <xdr:to>
      <xdr:col>116</xdr:col>
      <xdr:colOff>114300</xdr:colOff>
      <xdr:row>37</xdr:row>
      <xdr:rowOff>15966</xdr:rowOff>
    </xdr:to>
    <xdr:sp macro="" textlink="">
      <xdr:nvSpPr>
        <xdr:cNvPr id="422" name="楕円 421"/>
        <xdr:cNvSpPr/>
      </xdr:nvSpPr>
      <xdr:spPr>
        <a:xfrm>
          <a:off x="221107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108693</xdr:rowOff>
    </xdr:from>
    <xdr:ext cx="469744" cy="259045"/>
    <xdr:sp macro="" textlink="">
      <xdr:nvSpPr>
        <xdr:cNvPr id="423" name="【認定こども園・幼稚園・保育所】&#10;一人当たり面積該当値テキスト"/>
        <xdr:cNvSpPr txBox="1"/>
      </xdr:nvSpPr>
      <xdr:spPr>
        <a:xfrm>
          <a:off x="22199600" y="610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151130</xdr:rowOff>
    </xdr:from>
    <xdr:to>
      <xdr:col>98</xdr:col>
      <xdr:colOff>38100</xdr:colOff>
      <xdr:row>37</xdr:row>
      <xdr:rowOff>81280</xdr:rowOff>
    </xdr:to>
    <xdr:sp macro="" textlink="">
      <xdr:nvSpPr>
        <xdr:cNvPr id="424" name="楕円 423"/>
        <xdr:cNvSpPr/>
      </xdr:nvSpPr>
      <xdr:spPr>
        <a:xfrm>
          <a:off x="18605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119034</xdr:rowOff>
    </xdr:from>
    <xdr:ext cx="469744" cy="259045"/>
    <xdr:sp macro="" textlink="">
      <xdr:nvSpPr>
        <xdr:cNvPr id="425" name="n_1aveValue【認定こども園・幼稚園・保育所】&#10;一人当たり面積"/>
        <xdr:cNvSpPr txBox="1"/>
      </xdr:nvSpPr>
      <xdr:spPr>
        <a:xfrm>
          <a:off x="210757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164754</xdr:rowOff>
    </xdr:from>
    <xdr:ext cx="469744" cy="259045"/>
    <xdr:sp macro="" textlink="">
      <xdr:nvSpPr>
        <xdr:cNvPr id="426" name="n_2aveValue【認定こども園・幼稚園・保育所】&#10;一人当たり面積"/>
        <xdr:cNvSpPr txBox="1"/>
      </xdr:nvSpPr>
      <xdr:spPr>
        <a:xfrm>
          <a:off x="20199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96174</xdr:rowOff>
    </xdr:from>
    <xdr:ext cx="469744" cy="259045"/>
    <xdr:sp macro="" textlink="">
      <xdr:nvSpPr>
        <xdr:cNvPr id="427" name="n_3aveValue【認定こども園・幼稚園・保育所】&#10;一人当たり面積"/>
        <xdr:cNvSpPr txBox="1"/>
      </xdr:nvSpPr>
      <xdr:spPr>
        <a:xfrm>
          <a:off x="19310427" y="64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28320</xdr:rowOff>
    </xdr:from>
    <xdr:ext cx="469744" cy="259045"/>
    <xdr:sp macro="" textlink="">
      <xdr:nvSpPr>
        <xdr:cNvPr id="428" name="n_4aveValue【認定こども園・幼稚園・保育所】&#10;一人当たり面積"/>
        <xdr:cNvSpPr txBox="1"/>
      </xdr:nvSpPr>
      <xdr:spPr>
        <a:xfrm>
          <a:off x="184214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97807</xdr:rowOff>
    </xdr:from>
    <xdr:ext cx="469744" cy="259045"/>
    <xdr:sp macro="" textlink="">
      <xdr:nvSpPr>
        <xdr:cNvPr id="429" name="n_4mainValue【認定こども園・幼稚園・保育所】&#10;一人当たり面積"/>
        <xdr:cNvSpPr txBox="1"/>
      </xdr:nvSpPr>
      <xdr:spPr>
        <a:xfrm>
          <a:off x="18421427" y="609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40" name="テキスト ボックス 43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1" name="直線コネクタ 44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42" name="テキスト ボックス 44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3" name="直線コネクタ 44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4" name="テキスト ボックス 44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5" name="直線コネクタ 44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6" name="テキスト ボックス 44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7" name="直線コネクタ 44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8" name="テキスト ボックス 44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9" name="直線コネクタ 44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0" name="テキスト ボックス 44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1" name="直線コネクタ 45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52" name="テキスト ボックス 45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3" name="直線コネクタ 45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1633</xdr:rowOff>
    </xdr:to>
    <xdr:cxnSp macro="">
      <xdr:nvCxnSpPr>
        <xdr:cNvPr id="455" name="直線コネクタ 454"/>
        <xdr:cNvCxnSpPr/>
      </xdr:nvCxnSpPr>
      <xdr:spPr>
        <a:xfrm flipV="1">
          <a:off x="16318864" y="9679577"/>
          <a:ext cx="0" cy="129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5460</xdr:rowOff>
    </xdr:from>
    <xdr:ext cx="405111" cy="259045"/>
    <xdr:sp macro="" textlink="">
      <xdr:nvSpPr>
        <xdr:cNvPr id="456" name="【学校施設】&#10;有形固定資産減価償却率最小値テキスト"/>
        <xdr:cNvSpPr txBox="1"/>
      </xdr:nvSpPr>
      <xdr:spPr>
        <a:xfrm>
          <a:off x="16357600" y="1097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1633</xdr:rowOff>
    </xdr:from>
    <xdr:to>
      <xdr:col>86</xdr:col>
      <xdr:colOff>25400</xdr:colOff>
      <xdr:row>64</xdr:row>
      <xdr:rowOff>1633</xdr:rowOff>
    </xdr:to>
    <xdr:cxnSp macro="">
      <xdr:nvCxnSpPr>
        <xdr:cNvPr id="457" name="直線コネクタ 456"/>
        <xdr:cNvCxnSpPr/>
      </xdr:nvCxnSpPr>
      <xdr:spPr>
        <a:xfrm>
          <a:off x="16230600" y="1097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458" name="【学校施設】&#10;有形固定資産減価償却率最大値テキスト"/>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459" name="直線コネクタ 458"/>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11265</xdr:rowOff>
    </xdr:from>
    <xdr:ext cx="405111" cy="259045"/>
    <xdr:sp macro="" textlink="">
      <xdr:nvSpPr>
        <xdr:cNvPr id="460" name="【学校施設】&#10;有形固定資産減価償却率平均値テキスト"/>
        <xdr:cNvSpPr txBox="1"/>
      </xdr:nvSpPr>
      <xdr:spPr>
        <a:xfrm>
          <a:off x="16357600" y="1029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159838</xdr:rowOff>
    </xdr:from>
    <xdr:to>
      <xdr:col>85</xdr:col>
      <xdr:colOff>177800</xdr:colOff>
      <xdr:row>61</xdr:row>
      <xdr:rowOff>89988</xdr:rowOff>
    </xdr:to>
    <xdr:sp macro="" textlink="">
      <xdr:nvSpPr>
        <xdr:cNvPr id="461" name="フローチャート: 判断 460"/>
        <xdr:cNvSpPr/>
      </xdr:nvSpPr>
      <xdr:spPr>
        <a:xfrm>
          <a:off x="16268700" y="104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143510</xdr:rowOff>
    </xdr:from>
    <xdr:to>
      <xdr:col>81</xdr:col>
      <xdr:colOff>101600</xdr:colOff>
      <xdr:row>61</xdr:row>
      <xdr:rowOff>73660</xdr:rowOff>
    </xdr:to>
    <xdr:sp macro="" textlink="">
      <xdr:nvSpPr>
        <xdr:cNvPr id="462" name="フローチャート: 判断 461"/>
        <xdr:cNvSpPr/>
      </xdr:nvSpPr>
      <xdr:spPr>
        <a:xfrm>
          <a:off x="15430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99423</xdr:rowOff>
    </xdr:from>
    <xdr:to>
      <xdr:col>76</xdr:col>
      <xdr:colOff>165100</xdr:colOff>
      <xdr:row>61</xdr:row>
      <xdr:rowOff>29573</xdr:rowOff>
    </xdr:to>
    <xdr:sp macro="" textlink="">
      <xdr:nvSpPr>
        <xdr:cNvPr id="463" name="フローチャート: 判断 462"/>
        <xdr:cNvSpPr/>
      </xdr:nvSpPr>
      <xdr:spPr>
        <a:xfrm>
          <a:off x="14541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464" name="フローチャート: 判断 463"/>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465" name="フローチャート: 判断 464"/>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6" name="テキスト ボックス 46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7" name="テキスト ボックス 46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8" name="テキスト ボックス 46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9" name="テキスト ボックス 46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0" name="テキスト ボックス 46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48804</xdr:rowOff>
    </xdr:from>
    <xdr:to>
      <xdr:col>85</xdr:col>
      <xdr:colOff>177800</xdr:colOff>
      <xdr:row>61</xdr:row>
      <xdr:rowOff>150404</xdr:rowOff>
    </xdr:to>
    <xdr:sp macro="" textlink="">
      <xdr:nvSpPr>
        <xdr:cNvPr id="471" name="楕円 470"/>
        <xdr:cNvSpPr/>
      </xdr:nvSpPr>
      <xdr:spPr>
        <a:xfrm>
          <a:off x="162687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27231</xdr:rowOff>
    </xdr:from>
    <xdr:ext cx="405111" cy="259045"/>
    <xdr:sp macro="" textlink="">
      <xdr:nvSpPr>
        <xdr:cNvPr id="472" name="【学校施設】&#10;有形固定資産減価償却率該当値テキスト"/>
        <xdr:cNvSpPr txBox="1"/>
      </xdr:nvSpPr>
      <xdr:spPr>
        <a:xfrm>
          <a:off x="16357600"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60</xdr:row>
      <xdr:rowOff>117384</xdr:rowOff>
    </xdr:from>
    <xdr:to>
      <xdr:col>67</xdr:col>
      <xdr:colOff>101600</xdr:colOff>
      <xdr:row>61</xdr:row>
      <xdr:rowOff>47534</xdr:rowOff>
    </xdr:to>
    <xdr:sp macro="" textlink="">
      <xdr:nvSpPr>
        <xdr:cNvPr id="473" name="楕円 472"/>
        <xdr:cNvSpPr/>
      </xdr:nvSpPr>
      <xdr:spPr>
        <a:xfrm>
          <a:off x="12763500" y="104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90187</xdr:rowOff>
    </xdr:from>
    <xdr:ext cx="405111" cy="259045"/>
    <xdr:sp macro="" textlink="">
      <xdr:nvSpPr>
        <xdr:cNvPr id="474" name="n_1aveValue【学校施設】&#10;有形固定資産減価償却率"/>
        <xdr:cNvSpPr txBox="1"/>
      </xdr:nvSpPr>
      <xdr:spPr>
        <a:xfrm>
          <a:off x="152660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46100</xdr:rowOff>
    </xdr:from>
    <xdr:ext cx="405111" cy="259045"/>
    <xdr:sp macro="" textlink="">
      <xdr:nvSpPr>
        <xdr:cNvPr id="475" name="n_2aveValue【学校施設】&#10;有形固定資産減価償却率"/>
        <xdr:cNvSpPr txBox="1"/>
      </xdr:nvSpPr>
      <xdr:spPr>
        <a:xfrm>
          <a:off x="14389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476" name="n_3aveValue【学校施設】&#10;有形固定資産減価償却率"/>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477" name="n_4aveValue【学校施設】&#10;有形固定資産減価償却率"/>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38661</xdr:rowOff>
    </xdr:from>
    <xdr:ext cx="405111" cy="259045"/>
    <xdr:sp macro="" textlink="">
      <xdr:nvSpPr>
        <xdr:cNvPr id="478" name="n_4mainValue【学校施設】&#10;有形固定資産減価償却率"/>
        <xdr:cNvSpPr txBox="1"/>
      </xdr:nvSpPr>
      <xdr:spPr>
        <a:xfrm>
          <a:off x="12611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9" name="直線コネクタ 48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0" name="テキスト ボックス 48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1" name="直線コネクタ 49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61</xdr:row>
      <xdr:rowOff>67327</xdr:rowOff>
    </xdr:from>
    <xdr:ext cx="531299" cy="259045"/>
    <xdr:sp macro="" textlink="">
      <xdr:nvSpPr>
        <xdr:cNvPr id="492" name="テキスト ボックス 491"/>
        <xdr:cNvSpPr txBox="1"/>
      </xdr:nvSpPr>
      <xdr:spPr>
        <a:xfrm>
          <a:off x="17756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3" name="直線コネクタ 49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94" name="テキスト ボックス 493"/>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5" name="直線コネクタ 49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96" name="テキスト ボックス 495"/>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7" name="直線コネクタ 49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98" name="テキスト ボックス 49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9" name="直線コネクタ 49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0" name="テキスト ボックス 49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94031</xdr:rowOff>
    </xdr:from>
    <xdr:to>
      <xdr:col>116</xdr:col>
      <xdr:colOff>62864</xdr:colOff>
      <xdr:row>64</xdr:row>
      <xdr:rowOff>48234</xdr:rowOff>
    </xdr:to>
    <xdr:cxnSp macro="">
      <xdr:nvCxnSpPr>
        <xdr:cNvPr id="502" name="直線コネクタ 501"/>
        <xdr:cNvCxnSpPr/>
      </xdr:nvCxnSpPr>
      <xdr:spPr>
        <a:xfrm flipV="1">
          <a:off x="22160864" y="9523781"/>
          <a:ext cx="0" cy="149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52061</xdr:rowOff>
    </xdr:from>
    <xdr:ext cx="469744" cy="259045"/>
    <xdr:sp macro="" textlink="">
      <xdr:nvSpPr>
        <xdr:cNvPr id="503" name="【学校施設】&#10;一人当たり面積最小値テキスト"/>
        <xdr:cNvSpPr txBox="1"/>
      </xdr:nvSpPr>
      <xdr:spPr>
        <a:xfrm>
          <a:off x="22199600" y="1102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48234</xdr:rowOff>
    </xdr:from>
    <xdr:to>
      <xdr:col>116</xdr:col>
      <xdr:colOff>152400</xdr:colOff>
      <xdr:row>64</xdr:row>
      <xdr:rowOff>48234</xdr:rowOff>
    </xdr:to>
    <xdr:cxnSp macro="">
      <xdr:nvCxnSpPr>
        <xdr:cNvPr id="504" name="直線コネクタ 503"/>
        <xdr:cNvCxnSpPr/>
      </xdr:nvCxnSpPr>
      <xdr:spPr>
        <a:xfrm>
          <a:off x="22072600" y="110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40708</xdr:rowOff>
    </xdr:from>
    <xdr:ext cx="534377" cy="259045"/>
    <xdr:sp macro="" textlink="">
      <xdr:nvSpPr>
        <xdr:cNvPr id="505" name="【学校施設】&#10;一人当たり面積最大値テキスト"/>
        <xdr:cNvSpPr txBox="1"/>
      </xdr:nvSpPr>
      <xdr:spPr>
        <a:xfrm>
          <a:off x="22199600" y="92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94031</xdr:rowOff>
    </xdr:from>
    <xdr:to>
      <xdr:col>116</xdr:col>
      <xdr:colOff>152400</xdr:colOff>
      <xdr:row>55</xdr:row>
      <xdr:rowOff>94031</xdr:rowOff>
    </xdr:to>
    <xdr:cxnSp macro="">
      <xdr:nvCxnSpPr>
        <xdr:cNvPr id="506" name="直線コネクタ 505"/>
        <xdr:cNvCxnSpPr/>
      </xdr:nvCxnSpPr>
      <xdr:spPr>
        <a:xfrm>
          <a:off x="22072600" y="952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99255</xdr:rowOff>
    </xdr:from>
    <xdr:ext cx="469744" cy="259045"/>
    <xdr:sp macro="" textlink="">
      <xdr:nvSpPr>
        <xdr:cNvPr id="507" name="【学校施設】&#10;一人当たり面積平均値テキスト"/>
        <xdr:cNvSpPr txBox="1"/>
      </xdr:nvSpPr>
      <xdr:spPr>
        <a:xfrm>
          <a:off x="22199600" y="107291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76378</xdr:rowOff>
    </xdr:from>
    <xdr:to>
      <xdr:col>116</xdr:col>
      <xdr:colOff>114300</xdr:colOff>
      <xdr:row>64</xdr:row>
      <xdr:rowOff>6528</xdr:rowOff>
    </xdr:to>
    <xdr:sp macro="" textlink="">
      <xdr:nvSpPr>
        <xdr:cNvPr id="508" name="フローチャート: 判断 507"/>
        <xdr:cNvSpPr/>
      </xdr:nvSpPr>
      <xdr:spPr>
        <a:xfrm>
          <a:off x="22110700" y="1087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101333</xdr:rowOff>
    </xdr:from>
    <xdr:to>
      <xdr:col>112</xdr:col>
      <xdr:colOff>38100</xdr:colOff>
      <xdr:row>64</xdr:row>
      <xdr:rowOff>31483</xdr:rowOff>
    </xdr:to>
    <xdr:sp macro="" textlink="">
      <xdr:nvSpPr>
        <xdr:cNvPr id="509" name="フローチャート: 判断 508"/>
        <xdr:cNvSpPr/>
      </xdr:nvSpPr>
      <xdr:spPr>
        <a:xfrm>
          <a:off x="21272500" y="109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104915</xdr:rowOff>
    </xdr:from>
    <xdr:to>
      <xdr:col>107</xdr:col>
      <xdr:colOff>101600</xdr:colOff>
      <xdr:row>64</xdr:row>
      <xdr:rowOff>35065</xdr:rowOff>
    </xdr:to>
    <xdr:sp macro="" textlink="">
      <xdr:nvSpPr>
        <xdr:cNvPr id="510" name="フローチャート: 判断 509"/>
        <xdr:cNvSpPr/>
      </xdr:nvSpPr>
      <xdr:spPr>
        <a:xfrm>
          <a:off x="20383500" y="1090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104953</xdr:rowOff>
    </xdr:from>
    <xdr:to>
      <xdr:col>102</xdr:col>
      <xdr:colOff>165100</xdr:colOff>
      <xdr:row>64</xdr:row>
      <xdr:rowOff>35103</xdr:rowOff>
    </xdr:to>
    <xdr:sp macro="" textlink="">
      <xdr:nvSpPr>
        <xdr:cNvPr id="511" name="フローチャート: 判断 510"/>
        <xdr:cNvSpPr/>
      </xdr:nvSpPr>
      <xdr:spPr>
        <a:xfrm>
          <a:off x="19494500" y="1090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102553</xdr:rowOff>
    </xdr:from>
    <xdr:to>
      <xdr:col>98</xdr:col>
      <xdr:colOff>38100</xdr:colOff>
      <xdr:row>64</xdr:row>
      <xdr:rowOff>32703</xdr:rowOff>
    </xdr:to>
    <xdr:sp macro="" textlink="">
      <xdr:nvSpPr>
        <xdr:cNvPr id="512" name="フローチャート: 判断 511"/>
        <xdr:cNvSpPr/>
      </xdr:nvSpPr>
      <xdr:spPr>
        <a:xfrm>
          <a:off x="18605500" y="1090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3" name="テキスト ボックス 51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4" name="テキスト ボックス 51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5" name="テキスト ボックス 51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6" name="テキスト ボックス 51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7" name="テキスト ボックス 51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78892</xdr:rowOff>
    </xdr:from>
    <xdr:to>
      <xdr:col>116</xdr:col>
      <xdr:colOff>114300</xdr:colOff>
      <xdr:row>64</xdr:row>
      <xdr:rowOff>9042</xdr:rowOff>
    </xdr:to>
    <xdr:sp macro="" textlink="">
      <xdr:nvSpPr>
        <xdr:cNvPr id="518" name="楕円 517"/>
        <xdr:cNvSpPr/>
      </xdr:nvSpPr>
      <xdr:spPr>
        <a:xfrm>
          <a:off x="22110700" y="1088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54804</xdr:rowOff>
    </xdr:from>
    <xdr:ext cx="469744" cy="259045"/>
    <xdr:sp macro="" textlink="">
      <xdr:nvSpPr>
        <xdr:cNvPr id="519" name="【学校施設】&#10;一人当たり面積該当値テキスト"/>
        <xdr:cNvSpPr txBox="1"/>
      </xdr:nvSpPr>
      <xdr:spPr>
        <a:xfrm>
          <a:off x="22199600" y="1085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63</xdr:row>
      <xdr:rowOff>86931</xdr:rowOff>
    </xdr:from>
    <xdr:to>
      <xdr:col>98</xdr:col>
      <xdr:colOff>38100</xdr:colOff>
      <xdr:row>64</xdr:row>
      <xdr:rowOff>17081</xdr:rowOff>
    </xdr:to>
    <xdr:sp macro="" textlink="">
      <xdr:nvSpPr>
        <xdr:cNvPr id="520" name="楕円 519"/>
        <xdr:cNvSpPr/>
      </xdr:nvSpPr>
      <xdr:spPr>
        <a:xfrm>
          <a:off x="18605500" y="1088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48010</xdr:rowOff>
    </xdr:from>
    <xdr:ext cx="469744" cy="259045"/>
    <xdr:sp macro="" textlink="">
      <xdr:nvSpPr>
        <xdr:cNvPr id="521" name="n_1aveValue【学校施設】&#10;一人当たり面積"/>
        <xdr:cNvSpPr txBox="1"/>
      </xdr:nvSpPr>
      <xdr:spPr>
        <a:xfrm>
          <a:off x="21075727" y="1067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51592</xdr:rowOff>
    </xdr:from>
    <xdr:ext cx="469744" cy="259045"/>
    <xdr:sp macro="" textlink="">
      <xdr:nvSpPr>
        <xdr:cNvPr id="522" name="n_2aveValue【学校施設】&#10;一人当たり面積"/>
        <xdr:cNvSpPr txBox="1"/>
      </xdr:nvSpPr>
      <xdr:spPr>
        <a:xfrm>
          <a:off x="20199427" y="1068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51630</xdr:rowOff>
    </xdr:from>
    <xdr:ext cx="469744" cy="259045"/>
    <xdr:sp macro="" textlink="">
      <xdr:nvSpPr>
        <xdr:cNvPr id="523" name="n_3aveValue【学校施設】&#10;一人当たり面積"/>
        <xdr:cNvSpPr txBox="1"/>
      </xdr:nvSpPr>
      <xdr:spPr>
        <a:xfrm>
          <a:off x="19310427" y="1068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23830</xdr:rowOff>
    </xdr:from>
    <xdr:ext cx="469744" cy="259045"/>
    <xdr:sp macro="" textlink="">
      <xdr:nvSpPr>
        <xdr:cNvPr id="524" name="n_4aveValue【学校施設】&#10;一人当たり面積"/>
        <xdr:cNvSpPr txBox="1"/>
      </xdr:nvSpPr>
      <xdr:spPr>
        <a:xfrm>
          <a:off x="18421427" y="1099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33608</xdr:rowOff>
    </xdr:from>
    <xdr:ext cx="469744" cy="259045"/>
    <xdr:sp macro="" textlink="">
      <xdr:nvSpPr>
        <xdr:cNvPr id="525" name="n_4mainValue【学校施設】&#10;一人当たり面積"/>
        <xdr:cNvSpPr txBox="1"/>
      </xdr:nvSpPr>
      <xdr:spPr>
        <a:xfrm>
          <a:off x="18421427" y="1066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7" name="直線コネクタ 5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8" name="テキスト ボックス 5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9" name="直線コネクタ 5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0" name="テキスト ボックス 5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1" name="直線コネクタ 5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2" name="テキスト ボックス 5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3" name="直線コネクタ 5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4" name="テキスト ボックス 5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5" name="直線コネクタ 5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6" name="テキスト ボックス 54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8" name="テキスト ボックス 54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17145</xdr:rowOff>
    </xdr:from>
    <xdr:to>
      <xdr:col>85</xdr:col>
      <xdr:colOff>126364</xdr:colOff>
      <xdr:row>86</xdr:row>
      <xdr:rowOff>114300</xdr:rowOff>
    </xdr:to>
    <xdr:cxnSp macro="">
      <xdr:nvCxnSpPr>
        <xdr:cNvPr id="550" name="直線コネクタ 549"/>
        <xdr:cNvCxnSpPr/>
      </xdr:nvCxnSpPr>
      <xdr:spPr>
        <a:xfrm flipV="1">
          <a:off x="16318864" y="13390245"/>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51"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52" name="直線コネクタ 551"/>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135272</xdr:rowOff>
    </xdr:from>
    <xdr:ext cx="405111" cy="259045"/>
    <xdr:sp macro="" textlink="">
      <xdr:nvSpPr>
        <xdr:cNvPr id="553" name="【児童館】&#10;有形固定資産減価償却率最大値テキスト"/>
        <xdr:cNvSpPr txBox="1"/>
      </xdr:nvSpPr>
      <xdr:spPr>
        <a:xfrm>
          <a:off x="16357600" y="1316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17145</xdr:rowOff>
    </xdr:from>
    <xdr:to>
      <xdr:col>86</xdr:col>
      <xdr:colOff>25400</xdr:colOff>
      <xdr:row>78</xdr:row>
      <xdr:rowOff>17145</xdr:rowOff>
    </xdr:to>
    <xdr:cxnSp macro="">
      <xdr:nvCxnSpPr>
        <xdr:cNvPr id="554" name="直線コネクタ 553"/>
        <xdr:cNvCxnSpPr/>
      </xdr:nvCxnSpPr>
      <xdr:spPr>
        <a:xfrm>
          <a:off x="16230600" y="1339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142891</xdr:rowOff>
    </xdr:from>
    <xdr:ext cx="405111" cy="259045"/>
    <xdr:sp macro="" textlink="">
      <xdr:nvSpPr>
        <xdr:cNvPr id="555" name="【児童館】&#10;有形固定資産減価償却率平均値テキスト"/>
        <xdr:cNvSpPr txBox="1"/>
      </xdr:nvSpPr>
      <xdr:spPr>
        <a:xfrm>
          <a:off x="16357600" y="1403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164464</xdr:rowOff>
    </xdr:from>
    <xdr:to>
      <xdr:col>85</xdr:col>
      <xdr:colOff>177800</xdr:colOff>
      <xdr:row>82</xdr:row>
      <xdr:rowOff>94614</xdr:rowOff>
    </xdr:to>
    <xdr:sp macro="" textlink="">
      <xdr:nvSpPr>
        <xdr:cNvPr id="556" name="フローチャート: 判断 555"/>
        <xdr:cNvSpPr/>
      </xdr:nvSpPr>
      <xdr:spPr>
        <a:xfrm>
          <a:off x="16268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145414</xdr:rowOff>
    </xdr:from>
    <xdr:to>
      <xdr:col>81</xdr:col>
      <xdr:colOff>101600</xdr:colOff>
      <xdr:row>82</xdr:row>
      <xdr:rowOff>75564</xdr:rowOff>
    </xdr:to>
    <xdr:sp macro="" textlink="">
      <xdr:nvSpPr>
        <xdr:cNvPr id="557" name="フローチャート: 判断 556"/>
        <xdr:cNvSpPr/>
      </xdr:nvSpPr>
      <xdr:spPr>
        <a:xfrm>
          <a:off x="15430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59689</xdr:rowOff>
    </xdr:from>
    <xdr:to>
      <xdr:col>76</xdr:col>
      <xdr:colOff>165100</xdr:colOff>
      <xdr:row>81</xdr:row>
      <xdr:rowOff>161289</xdr:rowOff>
    </xdr:to>
    <xdr:sp macro="" textlink="">
      <xdr:nvSpPr>
        <xdr:cNvPr id="558" name="フローチャート: 判断 557"/>
        <xdr:cNvSpPr/>
      </xdr:nvSpPr>
      <xdr:spPr>
        <a:xfrm>
          <a:off x="14541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559" name="フローチャート: 判断 558"/>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560" name="フローチャート: 判断 559"/>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107314</xdr:rowOff>
    </xdr:from>
    <xdr:to>
      <xdr:col>85</xdr:col>
      <xdr:colOff>177800</xdr:colOff>
      <xdr:row>82</xdr:row>
      <xdr:rowOff>37464</xdr:rowOff>
    </xdr:to>
    <xdr:sp macro="" textlink="">
      <xdr:nvSpPr>
        <xdr:cNvPr id="566" name="楕円 565"/>
        <xdr:cNvSpPr/>
      </xdr:nvSpPr>
      <xdr:spPr>
        <a:xfrm>
          <a:off x="162687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130191</xdr:rowOff>
    </xdr:from>
    <xdr:ext cx="405111" cy="259045"/>
    <xdr:sp macro="" textlink="">
      <xdr:nvSpPr>
        <xdr:cNvPr id="567" name="【児童館】&#10;有形固定資産減価償却率該当値テキスト"/>
        <xdr:cNvSpPr txBox="1"/>
      </xdr:nvSpPr>
      <xdr:spPr>
        <a:xfrm>
          <a:off x="16357600"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80</xdr:row>
      <xdr:rowOff>48261</xdr:rowOff>
    </xdr:from>
    <xdr:to>
      <xdr:col>67</xdr:col>
      <xdr:colOff>101600</xdr:colOff>
      <xdr:row>80</xdr:row>
      <xdr:rowOff>149861</xdr:rowOff>
    </xdr:to>
    <xdr:sp macro="" textlink="">
      <xdr:nvSpPr>
        <xdr:cNvPr id="568" name="楕円 567"/>
        <xdr:cNvSpPr/>
      </xdr:nvSpPr>
      <xdr:spPr>
        <a:xfrm>
          <a:off x="12763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92091</xdr:rowOff>
    </xdr:from>
    <xdr:ext cx="405111" cy="259045"/>
    <xdr:sp macro="" textlink="">
      <xdr:nvSpPr>
        <xdr:cNvPr id="569" name="n_1aveValue【児童館】&#10;有形固定資産減価償却率"/>
        <xdr:cNvSpPr txBox="1"/>
      </xdr:nvSpPr>
      <xdr:spPr>
        <a:xfrm>
          <a:off x="152660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6366</xdr:rowOff>
    </xdr:from>
    <xdr:ext cx="405111" cy="259045"/>
    <xdr:sp macro="" textlink="">
      <xdr:nvSpPr>
        <xdr:cNvPr id="570" name="n_2aveValue【児童館】&#10;有形固定資産減価償却率"/>
        <xdr:cNvSpPr txBox="1"/>
      </xdr:nvSpPr>
      <xdr:spPr>
        <a:xfrm>
          <a:off x="14389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4463</xdr:rowOff>
    </xdr:from>
    <xdr:ext cx="405111" cy="259045"/>
    <xdr:sp macro="" textlink="">
      <xdr:nvSpPr>
        <xdr:cNvPr id="571" name="n_3aveValue【児童館】&#10;有形固定資産減価償却率"/>
        <xdr:cNvSpPr txBox="1"/>
      </xdr:nvSpPr>
      <xdr:spPr>
        <a:xfrm>
          <a:off x="13500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118127</xdr:rowOff>
    </xdr:from>
    <xdr:ext cx="405111" cy="259045"/>
    <xdr:sp macro="" textlink="">
      <xdr:nvSpPr>
        <xdr:cNvPr id="572" name="n_4aveValue【児童館】&#10;有形固定資産減価償却率"/>
        <xdr:cNvSpPr txBox="1"/>
      </xdr:nvSpPr>
      <xdr:spPr>
        <a:xfrm>
          <a:off x="126117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166388</xdr:rowOff>
    </xdr:from>
    <xdr:ext cx="405111" cy="259045"/>
    <xdr:sp macro="" textlink="">
      <xdr:nvSpPr>
        <xdr:cNvPr id="573" name="n_4mainValue【児童館】&#10;有形固定資産減価償却率"/>
        <xdr:cNvSpPr txBox="1"/>
      </xdr:nvSpPr>
      <xdr:spPr>
        <a:xfrm>
          <a:off x="126117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4" name="正方形/長方形 5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5" name="正方形/長方形 5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6" name="正方形/長方形 5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7" name="正方形/長方形 5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8" name="正方形/長方形 5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9" name="正方形/長方形 5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0" name="正方形/長方形 5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1" name="正方形/長方形 5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2" name="テキスト ボックス 5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3" name="直線コネクタ 5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584" name="直線コネクタ 583"/>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585" name="テキスト ボックス 584"/>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6" name="直線コネクタ 58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7" name="テキスト ボックス 58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588" name="直線コネクタ 587"/>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589" name="テキスト ボックス 588"/>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0" name="直線コネクタ 5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1" name="テキスト ボックス 5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26670</xdr:rowOff>
    </xdr:from>
    <xdr:to>
      <xdr:col>116</xdr:col>
      <xdr:colOff>62864</xdr:colOff>
      <xdr:row>85</xdr:row>
      <xdr:rowOff>26670</xdr:rowOff>
    </xdr:to>
    <xdr:cxnSp macro="">
      <xdr:nvCxnSpPr>
        <xdr:cNvPr id="593" name="直線コネクタ 592"/>
        <xdr:cNvCxnSpPr/>
      </xdr:nvCxnSpPr>
      <xdr:spPr>
        <a:xfrm flipV="1">
          <a:off x="22160864" y="1339977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30497</xdr:rowOff>
    </xdr:from>
    <xdr:ext cx="469744" cy="259045"/>
    <xdr:sp macro="" textlink="">
      <xdr:nvSpPr>
        <xdr:cNvPr id="594" name="【児童館】&#10;一人当たり面積最小値テキスト"/>
        <xdr:cNvSpPr txBox="1"/>
      </xdr:nvSpPr>
      <xdr:spPr>
        <a:xfrm>
          <a:off x="221996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26670</xdr:rowOff>
    </xdr:from>
    <xdr:to>
      <xdr:col>116</xdr:col>
      <xdr:colOff>152400</xdr:colOff>
      <xdr:row>85</xdr:row>
      <xdr:rowOff>26670</xdr:rowOff>
    </xdr:to>
    <xdr:cxnSp macro="">
      <xdr:nvCxnSpPr>
        <xdr:cNvPr id="595" name="直線コネクタ 594"/>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144797</xdr:rowOff>
    </xdr:from>
    <xdr:ext cx="469744" cy="259045"/>
    <xdr:sp macro="" textlink="">
      <xdr:nvSpPr>
        <xdr:cNvPr id="596" name="【児童館】&#10;一人当たり面積最大値テキスト"/>
        <xdr:cNvSpPr txBox="1"/>
      </xdr:nvSpPr>
      <xdr:spPr>
        <a:xfrm>
          <a:off x="22199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26670</xdr:rowOff>
    </xdr:from>
    <xdr:to>
      <xdr:col>116</xdr:col>
      <xdr:colOff>152400</xdr:colOff>
      <xdr:row>78</xdr:row>
      <xdr:rowOff>26670</xdr:rowOff>
    </xdr:to>
    <xdr:cxnSp macro="">
      <xdr:nvCxnSpPr>
        <xdr:cNvPr id="597" name="直線コネクタ 596"/>
        <xdr:cNvCxnSpPr/>
      </xdr:nvCxnSpPr>
      <xdr:spPr>
        <a:xfrm>
          <a:off x="22072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38752</xdr:rowOff>
    </xdr:from>
    <xdr:ext cx="469744" cy="259045"/>
    <xdr:sp macro="" textlink="">
      <xdr:nvSpPr>
        <xdr:cNvPr id="598" name="【児童館】&#10;一人当たり面積平均値テキスト"/>
        <xdr:cNvSpPr txBox="1"/>
      </xdr:nvSpPr>
      <xdr:spPr>
        <a:xfrm>
          <a:off x="22199600" y="13926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15875</xdr:rowOff>
    </xdr:from>
    <xdr:to>
      <xdr:col>116</xdr:col>
      <xdr:colOff>114300</xdr:colOff>
      <xdr:row>82</xdr:row>
      <xdr:rowOff>117475</xdr:rowOff>
    </xdr:to>
    <xdr:sp macro="" textlink="">
      <xdr:nvSpPr>
        <xdr:cNvPr id="599" name="フローチャート: 判断 598"/>
        <xdr:cNvSpPr/>
      </xdr:nvSpPr>
      <xdr:spPr>
        <a:xfrm>
          <a:off x="221107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164464</xdr:rowOff>
    </xdr:from>
    <xdr:to>
      <xdr:col>112</xdr:col>
      <xdr:colOff>38100</xdr:colOff>
      <xdr:row>82</xdr:row>
      <xdr:rowOff>94614</xdr:rowOff>
    </xdr:to>
    <xdr:sp macro="" textlink="">
      <xdr:nvSpPr>
        <xdr:cNvPr id="600" name="フローチャート: 判断 599"/>
        <xdr:cNvSpPr/>
      </xdr:nvSpPr>
      <xdr:spPr>
        <a:xfrm>
          <a:off x="21272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55880</xdr:rowOff>
    </xdr:from>
    <xdr:to>
      <xdr:col>107</xdr:col>
      <xdr:colOff>101600</xdr:colOff>
      <xdr:row>82</xdr:row>
      <xdr:rowOff>157480</xdr:rowOff>
    </xdr:to>
    <xdr:sp macro="" textlink="">
      <xdr:nvSpPr>
        <xdr:cNvPr id="601" name="フローチャート: 判断 600"/>
        <xdr:cNvSpPr/>
      </xdr:nvSpPr>
      <xdr:spPr>
        <a:xfrm>
          <a:off x="20383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15875</xdr:rowOff>
    </xdr:from>
    <xdr:to>
      <xdr:col>102</xdr:col>
      <xdr:colOff>165100</xdr:colOff>
      <xdr:row>82</xdr:row>
      <xdr:rowOff>117475</xdr:rowOff>
    </xdr:to>
    <xdr:sp macro="" textlink="">
      <xdr:nvSpPr>
        <xdr:cNvPr id="602" name="フローチャート: 判断 601"/>
        <xdr:cNvSpPr/>
      </xdr:nvSpPr>
      <xdr:spPr>
        <a:xfrm>
          <a:off x="19494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27305</xdr:rowOff>
    </xdr:from>
    <xdr:to>
      <xdr:col>98</xdr:col>
      <xdr:colOff>38100</xdr:colOff>
      <xdr:row>82</xdr:row>
      <xdr:rowOff>128905</xdr:rowOff>
    </xdr:to>
    <xdr:sp macro="" textlink="">
      <xdr:nvSpPr>
        <xdr:cNvPr id="603" name="フローチャート: 判断 602"/>
        <xdr:cNvSpPr/>
      </xdr:nvSpPr>
      <xdr:spPr>
        <a:xfrm>
          <a:off x="18605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4" name="テキスト ボックス 6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5" name="テキスト ボックス 6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6" name="テキスト ボックス 6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7" name="テキスト ボックス 6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8" name="テキスト ボックス 6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xdr:rowOff>
    </xdr:from>
    <xdr:to>
      <xdr:col>116</xdr:col>
      <xdr:colOff>114300</xdr:colOff>
      <xdr:row>83</xdr:row>
      <xdr:rowOff>106045</xdr:rowOff>
    </xdr:to>
    <xdr:sp macro="" textlink="">
      <xdr:nvSpPr>
        <xdr:cNvPr id="609" name="楕円 608"/>
        <xdr:cNvSpPr/>
      </xdr:nvSpPr>
      <xdr:spPr>
        <a:xfrm>
          <a:off x="221107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154322</xdr:rowOff>
    </xdr:from>
    <xdr:ext cx="469744" cy="259045"/>
    <xdr:sp macro="" textlink="">
      <xdr:nvSpPr>
        <xdr:cNvPr id="610" name="【児童館】&#10;一人当たり面積該当値テキスト"/>
        <xdr:cNvSpPr txBox="1"/>
      </xdr:nvSpPr>
      <xdr:spPr>
        <a:xfrm>
          <a:off x="22199600" y="1421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83</xdr:row>
      <xdr:rowOff>33020</xdr:rowOff>
    </xdr:from>
    <xdr:to>
      <xdr:col>98</xdr:col>
      <xdr:colOff>38100</xdr:colOff>
      <xdr:row>83</xdr:row>
      <xdr:rowOff>134620</xdr:rowOff>
    </xdr:to>
    <xdr:sp macro="" textlink="">
      <xdr:nvSpPr>
        <xdr:cNvPr id="611" name="楕円 610"/>
        <xdr:cNvSpPr/>
      </xdr:nvSpPr>
      <xdr:spPr>
        <a:xfrm>
          <a:off x="18605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80</xdr:row>
      <xdr:rowOff>111141</xdr:rowOff>
    </xdr:from>
    <xdr:ext cx="469744" cy="259045"/>
    <xdr:sp macro="" textlink="">
      <xdr:nvSpPr>
        <xdr:cNvPr id="612" name="n_1aveValue【児童館】&#10;一人当たり面積"/>
        <xdr:cNvSpPr txBox="1"/>
      </xdr:nvSpPr>
      <xdr:spPr>
        <a:xfrm>
          <a:off x="21075727" y="1382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2557</xdr:rowOff>
    </xdr:from>
    <xdr:ext cx="469744" cy="259045"/>
    <xdr:sp macro="" textlink="">
      <xdr:nvSpPr>
        <xdr:cNvPr id="613" name="n_2aveValue【児童館】&#10;一人当たり面積"/>
        <xdr:cNvSpPr txBox="1"/>
      </xdr:nvSpPr>
      <xdr:spPr>
        <a:xfrm>
          <a:off x="20199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134002</xdr:rowOff>
    </xdr:from>
    <xdr:ext cx="469744" cy="259045"/>
    <xdr:sp macro="" textlink="">
      <xdr:nvSpPr>
        <xdr:cNvPr id="614" name="n_3aveValue【児童館】&#10;一人当たり面積"/>
        <xdr:cNvSpPr txBox="1"/>
      </xdr:nvSpPr>
      <xdr:spPr>
        <a:xfrm>
          <a:off x="193104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145432</xdr:rowOff>
    </xdr:from>
    <xdr:ext cx="469744" cy="259045"/>
    <xdr:sp macro="" textlink="">
      <xdr:nvSpPr>
        <xdr:cNvPr id="615" name="n_4aveValue【児童館】&#10;一人当たり面積"/>
        <xdr:cNvSpPr txBox="1"/>
      </xdr:nvSpPr>
      <xdr:spPr>
        <a:xfrm>
          <a:off x="18421427" y="138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125747</xdr:rowOff>
    </xdr:from>
    <xdr:ext cx="469744" cy="259045"/>
    <xdr:sp macro="" textlink="">
      <xdr:nvSpPr>
        <xdr:cNvPr id="616" name="n_4mainValue【児童館】&#10;一人当たり面積"/>
        <xdr:cNvSpPr txBox="1"/>
      </xdr:nvSpPr>
      <xdr:spPr>
        <a:xfrm>
          <a:off x="18421427" y="1435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7" name="正方形/長方形 6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8" name="正方形/長方形 6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9" name="正方形/長方形 6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0" name="正方形/長方形 6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1" name="正方形/長方形 6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2" name="正方形/長方形 6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3" name="正方形/長方形 6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4" name="正方形/長方形 6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5" name="テキスト ボックス 6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6" name="直線コネクタ 6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7" name="テキスト ボックス 62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8" name="直線コネクタ 62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9" name="テキスト ボックス 62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0" name="直線コネクタ 62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1" name="テキスト ボックス 63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2" name="直線コネクタ 63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3" name="テキスト ボックス 63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4" name="直線コネクタ 63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5" name="テキスト ボックス 63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6" name="直線コネクタ 63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37" name="テキスト ボックス 63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8" name="直線コネクタ 63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39" name="テキスト ボックス 63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160020</xdr:rowOff>
    </xdr:from>
    <xdr:to>
      <xdr:col>85</xdr:col>
      <xdr:colOff>126364</xdr:colOff>
      <xdr:row>108</xdr:row>
      <xdr:rowOff>152400</xdr:rowOff>
    </xdr:to>
    <xdr:cxnSp macro="">
      <xdr:nvCxnSpPr>
        <xdr:cNvPr id="641" name="直線コネクタ 640"/>
        <xdr:cNvCxnSpPr/>
      </xdr:nvCxnSpPr>
      <xdr:spPr>
        <a:xfrm flipV="1">
          <a:off x="16318864" y="1713357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42"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43" name="直線コネクタ 642"/>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106697</xdr:rowOff>
    </xdr:from>
    <xdr:ext cx="405111" cy="259045"/>
    <xdr:sp macro="" textlink="">
      <xdr:nvSpPr>
        <xdr:cNvPr id="644" name="【公民館】&#10;有形固定資産減価償却率最大値テキスト"/>
        <xdr:cNvSpPr txBox="1"/>
      </xdr:nvSpPr>
      <xdr:spPr>
        <a:xfrm>
          <a:off x="16357600" y="169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160020</xdr:rowOff>
    </xdr:from>
    <xdr:to>
      <xdr:col>86</xdr:col>
      <xdr:colOff>25400</xdr:colOff>
      <xdr:row>99</xdr:row>
      <xdr:rowOff>160020</xdr:rowOff>
    </xdr:to>
    <xdr:cxnSp macro="">
      <xdr:nvCxnSpPr>
        <xdr:cNvPr id="645" name="直線コネクタ 644"/>
        <xdr:cNvCxnSpPr/>
      </xdr:nvCxnSpPr>
      <xdr:spPr>
        <a:xfrm>
          <a:off x="16230600" y="1713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127652</xdr:rowOff>
    </xdr:from>
    <xdr:ext cx="405111" cy="259045"/>
    <xdr:sp macro="" textlink="">
      <xdr:nvSpPr>
        <xdr:cNvPr id="646" name="【公民館】&#10;有形固定資産減価償却率平均値テキスト"/>
        <xdr:cNvSpPr txBox="1"/>
      </xdr:nvSpPr>
      <xdr:spPr>
        <a:xfrm>
          <a:off x="16357600" y="17958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149225</xdr:rowOff>
    </xdr:from>
    <xdr:to>
      <xdr:col>85</xdr:col>
      <xdr:colOff>177800</xdr:colOff>
      <xdr:row>105</xdr:row>
      <xdr:rowOff>79375</xdr:rowOff>
    </xdr:to>
    <xdr:sp macro="" textlink="">
      <xdr:nvSpPr>
        <xdr:cNvPr id="647" name="フローチャート: 判断 646"/>
        <xdr:cNvSpPr/>
      </xdr:nvSpPr>
      <xdr:spPr>
        <a:xfrm>
          <a:off x="1626870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132080</xdr:rowOff>
    </xdr:from>
    <xdr:to>
      <xdr:col>81</xdr:col>
      <xdr:colOff>101600</xdr:colOff>
      <xdr:row>105</xdr:row>
      <xdr:rowOff>62230</xdr:rowOff>
    </xdr:to>
    <xdr:sp macro="" textlink="">
      <xdr:nvSpPr>
        <xdr:cNvPr id="648" name="フローチャート: 判断 647"/>
        <xdr:cNvSpPr/>
      </xdr:nvSpPr>
      <xdr:spPr>
        <a:xfrm>
          <a:off x="15430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649" name="フローチャート: 判断 648"/>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84455</xdr:rowOff>
    </xdr:from>
    <xdr:to>
      <xdr:col>72</xdr:col>
      <xdr:colOff>38100</xdr:colOff>
      <xdr:row>105</xdr:row>
      <xdr:rowOff>14605</xdr:rowOff>
    </xdr:to>
    <xdr:sp macro="" textlink="">
      <xdr:nvSpPr>
        <xdr:cNvPr id="650" name="フローチャート: 判断 649"/>
        <xdr:cNvSpPr/>
      </xdr:nvSpPr>
      <xdr:spPr>
        <a:xfrm>
          <a:off x="13652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651" name="フローチャート: 判断 650"/>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2" name="テキスト ボックス 6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3" name="テキスト ボックス 6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4" name="テキスト ボックス 6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5" name="テキスト ボックス 6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6" name="テキスト ボックス 6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120650</xdr:rowOff>
    </xdr:from>
    <xdr:to>
      <xdr:col>85</xdr:col>
      <xdr:colOff>177800</xdr:colOff>
      <xdr:row>105</xdr:row>
      <xdr:rowOff>50800</xdr:rowOff>
    </xdr:to>
    <xdr:sp macro="" textlink="">
      <xdr:nvSpPr>
        <xdr:cNvPr id="657" name="楕円 656"/>
        <xdr:cNvSpPr/>
      </xdr:nvSpPr>
      <xdr:spPr>
        <a:xfrm>
          <a:off x="162687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143527</xdr:rowOff>
    </xdr:from>
    <xdr:ext cx="405111" cy="259045"/>
    <xdr:sp macro="" textlink="">
      <xdr:nvSpPr>
        <xdr:cNvPr id="658" name="【公民館】&#10;有形固定資産減価償却率該当値テキスト"/>
        <xdr:cNvSpPr txBox="1"/>
      </xdr:nvSpPr>
      <xdr:spPr>
        <a:xfrm>
          <a:off x="16357600"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104</xdr:row>
      <xdr:rowOff>105411</xdr:rowOff>
    </xdr:from>
    <xdr:to>
      <xdr:col>67</xdr:col>
      <xdr:colOff>101600</xdr:colOff>
      <xdr:row>105</xdr:row>
      <xdr:rowOff>35561</xdr:rowOff>
    </xdr:to>
    <xdr:sp macro="" textlink="">
      <xdr:nvSpPr>
        <xdr:cNvPr id="659" name="楕円 658"/>
        <xdr:cNvSpPr/>
      </xdr:nvSpPr>
      <xdr:spPr>
        <a:xfrm>
          <a:off x="12763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78757</xdr:rowOff>
    </xdr:from>
    <xdr:ext cx="405111" cy="259045"/>
    <xdr:sp macro="" textlink="">
      <xdr:nvSpPr>
        <xdr:cNvPr id="660" name="n_1aveValue【公民館】&#10;有形固定資産減価償却率"/>
        <xdr:cNvSpPr txBox="1"/>
      </xdr:nvSpPr>
      <xdr:spPr>
        <a:xfrm>
          <a:off x="152660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661" name="n_2aveValue【公民館】&#10;有形固定資産減価償却率"/>
        <xdr:cNvSpPr txBox="1"/>
      </xdr:nvSpPr>
      <xdr:spPr>
        <a:xfrm>
          <a:off x="14389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31132</xdr:rowOff>
    </xdr:from>
    <xdr:ext cx="405111" cy="259045"/>
    <xdr:sp macro="" textlink="">
      <xdr:nvSpPr>
        <xdr:cNvPr id="662" name="n_3aveValue【公民館】&#10;有形固定資産減価償却率"/>
        <xdr:cNvSpPr txBox="1"/>
      </xdr:nvSpPr>
      <xdr:spPr>
        <a:xfrm>
          <a:off x="13500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44466</xdr:rowOff>
    </xdr:from>
    <xdr:ext cx="405111" cy="259045"/>
    <xdr:sp macro="" textlink="">
      <xdr:nvSpPr>
        <xdr:cNvPr id="663" name="n_4aveValue【公民館】&#10;有形固定資産減価償却率"/>
        <xdr:cNvSpPr txBox="1"/>
      </xdr:nvSpPr>
      <xdr:spPr>
        <a:xfrm>
          <a:off x="12611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26688</xdr:rowOff>
    </xdr:from>
    <xdr:ext cx="405111" cy="259045"/>
    <xdr:sp macro="" textlink="">
      <xdr:nvSpPr>
        <xdr:cNvPr id="664" name="n_4mainValue【公民館】&#10;有形固定資産減価償却率"/>
        <xdr:cNvSpPr txBox="1"/>
      </xdr:nvSpPr>
      <xdr:spPr>
        <a:xfrm>
          <a:off x="12611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5" name="正方形/長方形 6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6" name="正方形/長方形 6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7" name="正方形/長方形 6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8" name="正方形/長方形 6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9" name="正方形/長方形 6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0" name="正方形/長方形 6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1" name="正方形/長方形 6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2" name="正方形/長方形 6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3" name="テキスト ボックス 6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4" name="直線コネクタ 6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5" name="直線コネクタ 67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6" name="テキスト ボックス 67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7" name="直線コネクタ 67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8" name="テキスト ボックス 67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9" name="直線コネクタ 67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80" name="テキスト ボックス 67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81" name="直線コネクタ 68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2" name="テキスト ボックス 68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3" name="直線コネクタ 68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4" name="テキスト ボックス 68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104090</xdr:rowOff>
    </xdr:from>
    <xdr:to>
      <xdr:col>116</xdr:col>
      <xdr:colOff>62864</xdr:colOff>
      <xdr:row>108</xdr:row>
      <xdr:rowOff>70714</xdr:rowOff>
    </xdr:to>
    <xdr:cxnSp macro="">
      <xdr:nvCxnSpPr>
        <xdr:cNvPr id="686" name="直線コネクタ 685"/>
        <xdr:cNvCxnSpPr/>
      </xdr:nvCxnSpPr>
      <xdr:spPr>
        <a:xfrm flipV="1">
          <a:off x="22160864" y="17249090"/>
          <a:ext cx="0" cy="133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74541</xdr:rowOff>
    </xdr:from>
    <xdr:ext cx="469744" cy="259045"/>
    <xdr:sp macro="" textlink="">
      <xdr:nvSpPr>
        <xdr:cNvPr id="687" name="【公民館】&#10;一人当たり面積最小値テキスト"/>
        <xdr:cNvSpPr txBox="1"/>
      </xdr:nvSpPr>
      <xdr:spPr>
        <a:xfrm>
          <a:off x="22199600" y="1859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70714</xdr:rowOff>
    </xdr:from>
    <xdr:to>
      <xdr:col>116</xdr:col>
      <xdr:colOff>152400</xdr:colOff>
      <xdr:row>108</xdr:row>
      <xdr:rowOff>70714</xdr:rowOff>
    </xdr:to>
    <xdr:cxnSp macro="">
      <xdr:nvCxnSpPr>
        <xdr:cNvPr id="688" name="直線コネクタ 687"/>
        <xdr:cNvCxnSpPr/>
      </xdr:nvCxnSpPr>
      <xdr:spPr>
        <a:xfrm>
          <a:off x="22072600" y="1858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50767</xdr:rowOff>
    </xdr:from>
    <xdr:ext cx="469744" cy="259045"/>
    <xdr:sp macro="" textlink="">
      <xdr:nvSpPr>
        <xdr:cNvPr id="689" name="【公民館】&#10;一人当たり面積最大値テキスト"/>
        <xdr:cNvSpPr txBox="1"/>
      </xdr:nvSpPr>
      <xdr:spPr>
        <a:xfrm>
          <a:off x="22199600" y="1702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104090</xdr:rowOff>
    </xdr:from>
    <xdr:to>
      <xdr:col>116</xdr:col>
      <xdr:colOff>152400</xdr:colOff>
      <xdr:row>100</xdr:row>
      <xdr:rowOff>104090</xdr:rowOff>
    </xdr:to>
    <xdr:cxnSp macro="">
      <xdr:nvCxnSpPr>
        <xdr:cNvPr id="690" name="直線コネクタ 689"/>
        <xdr:cNvCxnSpPr/>
      </xdr:nvCxnSpPr>
      <xdr:spPr>
        <a:xfrm>
          <a:off x="22072600" y="172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20387</xdr:rowOff>
    </xdr:from>
    <xdr:ext cx="469744" cy="259045"/>
    <xdr:sp macro="" textlink="">
      <xdr:nvSpPr>
        <xdr:cNvPr id="691" name="【公民館】&#10;一人当たり面積平均値テキスト"/>
        <xdr:cNvSpPr txBox="1"/>
      </xdr:nvSpPr>
      <xdr:spPr>
        <a:xfrm>
          <a:off x="22199600" y="18194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168960</xdr:rowOff>
    </xdr:from>
    <xdr:to>
      <xdr:col>116</xdr:col>
      <xdr:colOff>114300</xdr:colOff>
      <xdr:row>107</xdr:row>
      <xdr:rowOff>99110</xdr:rowOff>
    </xdr:to>
    <xdr:sp macro="" textlink="">
      <xdr:nvSpPr>
        <xdr:cNvPr id="692" name="フローチャート: 判断 691"/>
        <xdr:cNvSpPr/>
      </xdr:nvSpPr>
      <xdr:spPr>
        <a:xfrm>
          <a:off x="221107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152045</xdr:rowOff>
    </xdr:from>
    <xdr:to>
      <xdr:col>112</xdr:col>
      <xdr:colOff>38100</xdr:colOff>
      <xdr:row>107</xdr:row>
      <xdr:rowOff>82195</xdr:rowOff>
    </xdr:to>
    <xdr:sp macro="" textlink="">
      <xdr:nvSpPr>
        <xdr:cNvPr id="693" name="フローチャート: 判断 692"/>
        <xdr:cNvSpPr/>
      </xdr:nvSpPr>
      <xdr:spPr>
        <a:xfrm>
          <a:off x="21272500" y="183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167132</xdr:rowOff>
    </xdr:from>
    <xdr:to>
      <xdr:col>107</xdr:col>
      <xdr:colOff>101600</xdr:colOff>
      <xdr:row>107</xdr:row>
      <xdr:rowOff>97282</xdr:rowOff>
    </xdr:to>
    <xdr:sp macro="" textlink="">
      <xdr:nvSpPr>
        <xdr:cNvPr id="694" name="フローチャート: 判断 693"/>
        <xdr:cNvSpPr/>
      </xdr:nvSpPr>
      <xdr:spPr>
        <a:xfrm>
          <a:off x="20383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165760</xdr:rowOff>
    </xdr:from>
    <xdr:to>
      <xdr:col>102</xdr:col>
      <xdr:colOff>165100</xdr:colOff>
      <xdr:row>107</xdr:row>
      <xdr:rowOff>95910</xdr:rowOff>
    </xdr:to>
    <xdr:sp macro="" textlink="">
      <xdr:nvSpPr>
        <xdr:cNvPr id="695" name="フローチャート: 判断 694"/>
        <xdr:cNvSpPr/>
      </xdr:nvSpPr>
      <xdr:spPr>
        <a:xfrm>
          <a:off x="19494500" y="183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696" name="フローチャート: 判断 695"/>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7" name="テキスト ボックス 6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8" name="テキスト ボックス 6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9" name="テキスト ボックス 6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0" name="テキスト ボックス 6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1" name="テキスト ボックス 7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120041</xdr:rowOff>
    </xdr:from>
    <xdr:to>
      <xdr:col>116</xdr:col>
      <xdr:colOff>114300</xdr:colOff>
      <xdr:row>108</xdr:row>
      <xdr:rowOff>50191</xdr:rowOff>
    </xdr:to>
    <xdr:sp macro="" textlink="">
      <xdr:nvSpPr>
        <xdr:cNvPr id="702" name="楕円 701"/>
        <xdr:cNvSpPr/>
      </xdr:nvSpPr>
      <xdr:spPr>
        <a:xfrm>
          <a:off x="22110700" y="1846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34968</xdr:rowOff>
    </xdr:from>
    <xdr:ext cx="469744" cy="259045"/>
    <xdr:sp macro="" textlink="">
      <xdr:nvSpPr>
        <xdr:cNvPr id="703" name="【公民館】&#10;一人当たり面積該当値テキスト"/>
        <xdr:cNvSpPr txBox="1"/>
      </xdr:nvSpPr>
      <xdr:spPr>
        <a:xfrm>
          <a:off x="22199600" y="1838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107</xdr:row>
      <xdr:rowOff>125070</xdr:rowOff>
    </xdr:from>
    <xdr:to>
      <xdr:col>98</xdr:col>
      <xdr:colOff>38100</xdr:colOff>
      <xdr:row>108</xdr:row>
      <xdr:rowOff>55220</xdr:rowOff>
    </xdr:to>
    <xdr:sp macro="" textlink="">
      <xdr:nvSpPr>
        <xdr:cNvPr id="704" name="楕円 703"/>
        <xdr:cNvSpPr/>
      </xdr:nvSpPr>
      <xdr:spPr>
        <a:xfrm>
          <a:off x="18605500" y="1847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98722</xdr:rowOff>
    </xdr:from>
    <xdr:ext cx="469744" cy="259045"/>
    <xdr:sp macro="" textlink="">
      <xdr:nvSpPr>
        <xdr:cNvPr id="705" name="n_1aveValue【公民館】&#10;一人当たり面積"/>
        <xdr:cNvSpPr txBox="1"/>
      </xdr:nvSpPr>
      <xdr:spPr>
        <a:xfrm>
          <a:off x="21075727" y="1810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113809</xdr:rowOff>
    </xdr:from>
    <xdr:ext cx="469744" cy="259045"/>
    <xdr:sp macro="" textlink="">
      <xdr:nvSpPr>
        <xdr:cNvPr id="706" name="n_2aveValue【公民館】&#10;一人当たり面積"/>
        <xdr:cNvSpPr txBox="1"/>
      </xdr:nvSpPr>
      <xdr:spPr>
        <a:xfrm>
          <a:off x="20199427" y="181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112437</xdr:rowOff>
    </xdr:from>
    <xdr:ext cx="469744" cy="259045"/>
    <xdr:sp macro="" textlink="">
      <xdr:nvSpPr>
        <xdr:cNvPr id="707" name="n_3aveValue【公民館】&#10;一人当たり面積"/>
        <xdr:cNvSpPr txBox="1"/>
      </xdr:nvSpPr>
      <xdr:spPr>
        <a:xfrm>
          <a:off x="19310427" y="1811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97807</xdr:rowOff>
    </xdr:from>
    <xdr:ext cx="469744" cy="259045"/>
    <xdr:sp macro="" textlink="">
      <xdr:nvSpPr>
        <xdr:cNvPr id="708" name="n_4aveValue【公民館】&#10;一人当たり面積"/>
        <xdr:cNvSpPr txBox="1"/>
      </xdr:nvSpPr>
      <xdr:spPr>
        <a:xfrm>
          <a:off x="18421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46347</xdr:rowOff>
    </xdr:from>
    <xdr:ext cx="469744" cy="259045"/>
    <xdr:sp macro="" textlink="">
      <xdr:nvSpPr>
        <xdr:cNvPr id="709" name="n_4mainValue【公民館】&#10;一人当たり面積"/>
        <xdr:cNvSpPr txBox="1"/>
      </xdr:nvSpPr>
      <xdr:spPr>
        <a:xfrm>
          <a:off x="18421427" y="185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0" name="正方形/長方形 7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1" name="正方形/長方形 7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2" name="テキスト ボックス 7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幼稚園・保育所、学校施設、公営住宅、橋りょう・トンネルまた一人当たり面積が高くなっている施設は幼稚園・保育所となっている。他の項目は類似団体を下回っており、適正な数値を維持できていると考えられる。施設の老朽化が進んでおり、今後も適正に維持管理出来るよう、個別施設計画を策定し順次改修・整備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6,788
6,710
13.63
4,995,652
4,842,656
131,428
2,442,969
2,217,221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40277</xdr:rowOff>
    </xdr:to>
    <xdr:cxnSp macro="">
      <xdr:nvCxnSpPr>
        <xdr:cNvPr id="58" name="直線コネクタ 57"/>
        <xdr:cNvCxnSpPr/>
      </xdr:nvCxnSpPr>
      <xdr:spPr>
        <a:xfrm flipV="1">
          <a:off x="4634865" y="5660572"/>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44104</xdr:rowOff>
    </xdr:from>
    <xdr:ext cx="405111" cy="259045"/>
    <xdr:sp macro="" textlink="">
      <xdr:nvSpPr>
        <xdr:cNvPr id="59" name="【図書館】&#10;有形固定資産減価償却率最小値テキスト"/>
        <xdr:cNvSpPr txBox="1"/>
      </xdr:nvSpPr>
      <xdr:spPr>
        <a:xfrm>
          <a:off x="4673600" y="7073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40277</xdr:rowOff>
    </xdr:from>
    <xdr:to>
      <xdr:col>24</xdr:col>
      <xdr:colOff>152400</xdr:colOff>
      <xdr:row>41</xdr:row>
      <xdr:rowOff>40277</xdr:rowOff>
    </xdr:to>
    <xdr:cxnSp macro="">
      <xdr:nvCxnSpPr>
        <xdr:cNvPr id="60" name="直線コネクタ 59"/>
        <xdr:cNvCxnSpPr/>
      </xdr:nvCxnSpPr>
      <xdr:spPr>
        <a:xfrm>
          <a:off x="4546600" y="7069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82567</xdr:rowOff>
    </xdr:from>
    <xdr:ext cx="405111" cy="259045"/>
    <xdr:sp macro="" textlink="">
      <xdr:nvSpPr>
        <xdr:cNvPr id="63" name="【図書館】&#10;有形固定資産減価償却率平均値テキスト"/>
        <xdr:cNvSpPr txBox="1"/>
      </xdr:nvSpPr>
      <xdr:spPr>
        <a:xfrm>
          <a:off x="4673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87449</xdr:rowOff>
    </xdr:from>
    <xdr:to>
      <xdr:col>20</xdr:col>
      <xdr:colOff>38100</xdr:colOff>
      <xdr:row>38</xdr:row>
      <xdr:rowOff>17599</xdr:rowOff>
    </xdr:to>
    <xdr:sp macro="" textlink="">
      <xdr:nvSpPr>
        <xdr:cNvPr id="65" name="フローチャート: 判断 64"/>
        <xdr:cNvSpPr/>
      </xdr:nvSpPr>
      <xdr:spPr>
        <a:xfrm>
          <a:off x="3746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95613</xdr:rowOff>
    </xdr:from>
    <xdr:to>
      <xdr:col>15</xdr:col>
      <xdr:colOff>101600</xdr:colOff>
      <xdr:row>37</xdr:row>
      <xdr:rowOff>25763</xdr:rowOff>
    </xdr:to>
    <xdr:sp macro="" textlink="">
      <xdr:nvSpPr>
        <xdr:cNvPr id="66" name="フローチャート: 判断 65"/>
        <xdr:cNvSpPr/>
      </xdr:nvSpPr>
      <xdr:spPr>
        <a:xfrm>
          <a:off x="2857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46627</xdr:rowOff>
    </xdr:from>
    <xdr:to>
      <xdr:col>10</xdr:col>
      <xdr:colOff>165100</xdr:colOff>
      <xdr:row>36</xdr:row>
      <xdr:rowOff>148227</xdr:rowOff>
    </xdr:to>
    <xdr:sp macro="" textlink="">
      <xdr:nvSpPr>
        <xdr:cNvPr id="67" name="フローチャート: 判断 66"/>
        <xdr:cNvSpPr/>
      </xdr:nvSpPr>
      <xdr:spPr>
        <a:xfrm>
          <a:off x="1968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xdr:cNvSpPr/>
      </xdr:nvSpPr>
      <xdr:spPr>
        <a:xfrm>
          <a:off x="1079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128270</xdr:rowOff>
    </xdr:from>
    <xdr:to>
      <xdr:col>24</xdr:col>
      <xdr:colOff>114300</xdr:colOff>
      <xdr:row>39</xdr:row>
      <xdr:rowOff>58420</xdr:rowOff>
    </xdr:to>
    <xdr:sp macro="" textlink="">
      <xdr:nvSpPr>
        <xdr:cNvPr id="74" name="楕円 73"/>
        <xdr:cNvSpPr/>
      </xdr:nvSpPr>
      <xdr:spPr>
        <a:xfrm>
          <a:off x="45847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106697</xdr:rowOff>
    </xdr:from>
    <xdr:ext cx="405111" cy="259045"/>
    <xdr:sp macro="" textlink="">
      <xdr:nvSpPr>
        <xdr:cNvPr id="75" name="【図書館】&#10;有形固定資産減価償却率該当値テキスト"/>
        <xdr:cNvSpPr txBox="1"/>
      </xdr:nvSpPr>
      <xdr:spPr>
        <a:xfrm>
          <a:off x="4673600"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25400</xdr:rowOff>
    </xdr:from>
    <xdr:to>
      <xdr:col>6</xdr:col>
      <xdr:colOff>38100</xdr:colOff>
      <xdr:row>37</xdr:row>
      <xdr:rowOff>127000</xdr:rowOff>
    </xdr:to>
    <xdr:sp macro="" textlink="">
      <xdr:nvSpPr>
        <xdr:cNvPr id="76" name="楕円 75"/>
        <xdr:cNvSpPr/>
      </xdr:nvSpPr>
      <xdr:spPr>
        <a:xfrm>
          <a:off x="1079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34126</xdr:rowOff>
    </xdr:from>
    <xdr:ext cx="405111" cy="259045"/>
    <xdr:sp macro="" textlink="">
      <xdr:nvSpPr>
        <xdr:cNvPr id="77" name="n_1aveValue【図書館】&#10;有形固定資産減価償却率"/>
        <xdr:cNvSpPr txBox="1"/>
      </xdr:nvSpPr>
      <xdr:spPr>
        <a:xfrm>
          <a:off x="35820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42290</xdr:rowOff>
    </xdr:from>
    <xdr:ext cx="405111" cy="259045"/>
    <xdr:sp macro="" textlink="">
      <xdr:nvSpPr>
        <xdr:cNvPr id="78" name="n_2aveValue【図書館】&#10;有形固定資産減価償却率"/>
        <xdr:cNvSpPr txBox="1"/>
      </xdr:nvSpPr>
      <xdr:spPr>
        <a:xfrm>
          <a:off x="2705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164754</xdr:rowOff>
    </xdr:from>
    <xdr:ext cx="405111" cy="259045"/>
    <xdr:sp macro="" textlink="">
      <xdr:nvSpPr>
        <xdr:cNvPr id="79" name="n_3aveValue【図書館】&#10;有形固定資産減価償却率"/>
        <xdr:cNvSpPr txBox="1"/>
      </xdr:nvSpPr>
      <xdr:spPr>
        <a:xfrm>
          <a:off x="18167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112503</xdr:rowOff>
    </xdr:from>
    <xdr:ext cx="405111" cy="259045"/>
    <xdr:sp macro="" textlink="">
      <xdr:nvSpPr>
        <xdr:cNvPr id="80" name="n_4aveValue【図書館】&#10;有形固定資産減価償却率"/>
        <xdr:cNvSpPr txBox="1"/>
      </xdr:nvSpPr>
      <xdr:spPr>
        <a:xfrm>
          <a:off x="927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118127</xdr:rowOff>
    </xdr:from>
    <xdr:ext cx="405111" cy="259045"/>
    <xdr:sp macro="" textlink="">
      <xdr:nvSpPr>
        <xdr:cNvPr id="81" name="n_4mainValue【図書館】&#10;有形固定資産減価償却率"/>
        <xdr:cNvSpPr txBox="1"/>
      </xdr:nvSpPr>
      <xdr:spPr>
        <a:xfrm>
          <a:off x="9277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0" name="テキスト ボックス 8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5" name="テキスト ボックス 9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7" name="テキスト ボックス 9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9" name="テキスト ボックス 9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1" name="テキスト ボックス 10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3" name="テキスト ボックス 10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7620</xdr:rowOff>
    </xdr:to>
    <xdr:cxnSp macro="">
      <xdr:nvCxnSpPr>
        <xdr:cNvPr id="107" name="直線コネクタ 106"/>
        <xdr:cNvCxnSpPr/>
      </xdr:nvCxnSpPr>
      <xdr:spPr>
        <a:xfrm flipV="1">
          <a:off x="10476865" y="570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08" name="【図書館】&#10;一人当たり面積最小値テキスト"/>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09" name="直線コネクタ 108"/>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469744" cy="259045"/>
    <xdr:sp macro="" textlink="">
      <xdr:nvSpPr>
        <xdr:cNvPr id="110" name="【図書館】&#10;一人当たり面積最大値テキスト"/>
        <xdr:cNvSpPr txBox="1"/>
      </xdr:nvSpPr>
      <xdr:spPr>
        <a:xfrm>
          <a:off x="10515600" y="548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11" name="直線コネクタ 110"/>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54446</xdr:rowOff>
    </xdr:from>
    <xdr:ext cx="469744" cy="259045"/>
    <xdr:sp macro="" textlink="">
      <xdr:nvSpPr>
        <xdr:cNvPr id="112" name="【図書館】&#10;一人当たり面積平均値テキスト"/>
        <xdr:cNvSpPr txBox="1"/>
      </xdr:nvSpPr>
      <xdr:spPr>
        <a:xfrm>
          <a:off x="10515600" y="6740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76019</xdr:rowOff>
    </xdr:from>
    <xdr:to>
      <xdr:col>55</xdr:col>
      <xdr:colOff>50800</xdr:colOff>
      <xdr:row>40</xdr:row>
      <xdr:rowOff>6169</xdr:rowOff>
    </xdr:to>
    <xdr:sp macro="" textlink="">
      <xdr:nvSpPr>
        <xdr:cNvPr id="113" name="フローチャート: 判断 112"/>
        <xdr:cNvSpPr/>
      </xdr:nvSpPr>
      <xdr:spPr>
        <a:xfrm>
          <a:off x="104267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160927</xdr:rowOff>
    </xdr:from>
    <xdr:to>
      <xdr:col>50</xdr:col>
      <xdr:colOff>165100</xdr:colOff>
      <xdr:row>40</xdr:row>
      <xdr:rowOff>91077</xdr:rowOff>
    </xdr:to>
    <xdr:sp macro="" textlink="">
      <xdr:nvSpPr>
        <xdr:cNvPr id="114" name="フローチャート: 判断 113"/>
        <xdr:cNvSpPr/>
      </xdr:nvSpPr>
      <xdr:spPr>
        <a:xfrm>
          <a:off x="9588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98878</xdr:rowOff>
    </xdr:from>
    <xdr:to>
      <xdr:col>46</xdr:col>
      <xdr:colOff>38100</xdr:colOff>
      <xdr:row>40</xdr:row>
      <xdr:rowOff>29028</xdr:rowOff>
    </xdr:to>
    <xdr:sp macro="" textlink="">
      <xdr:nvSpPr>
        <xdr:cNvPr id="115" name="フローチャート: 判断 114"/>
        <xdr:cNvSpPr/>
      </xdr:nvSpPr>
      <xdr:spPr>
        <a:xfrm>
          <a:off x="8699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95613</xdr:rowOff>
    </xdr:from>
    <xdr:to>
      <xdr:col>41</xdr:col>
      <xdr:colOff>101600</xdr:colOff>
      <xdr:row>40</xdr:row>
      <xdr:rowOff>25763</xdr:rowOff>
    </xdr:to>
    <xdr:sp macro="" textlink="">
      <xdr:nvSpPr>
        <xdr:cNvPr id="116" name="フローチャート: 判断 115"/>
        <xdr:cNvSpPr/>
      </xdr:nvSpPr>
      <xdr:spPr>
        <a:xfrm>
          <a:off x="78105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160927</xdr:rowOff>
    </xdr:from>
    <xdr:to>
      <xdr:col>36</xdr:col>
      <xdr:colOff>165100</xdr:colOff>
      <xdr:row>40</xdr:row>
      <xdr:rowOff>91077</xdr:rowOff>
    </xdr:to>
    <xdr:sp macro="" textlink="">
      <xdr:nvSpPr>
        <xdr:cNvPr id="117" name="フローチャート: 判断 116"/>
        <xdr:cNvSpPr/>
      </xdr:nvSpPr>
      <xdr:spPr>
        <a:xfrm>
          <a:off x="6921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59690</xdr:rowOff>
    </xdr:from>
    <xdr:to>
      <xdr:col>55</xdr:col>
      <xdr:colOff>50800</xdr:colOff>
      <xdr:row>37</xdr:row>
      <xdr:rowOff>161290</xdr:rowOff>
    </xdr:to>
    <xdr:sp macro="" textlink="">
      <xdr:nvSpPr>
        <xdr:cNvPr id="123" name="楕円 122"/>
        <xdr:cNvSpPr/>
      </xdr:nvSpPr>
      <xdr:spPr>
        <a:xfrm>
          <a:off x="10426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82567</xdr:rowOff>
    </xdr:from>
    <xdr:ext cx="469744" cy="259045"/>
    <xdr:sp macro="" textlink="">
      <xdr:nvSpPr>
        <xdr:cNvPr id="124" name="【図書館】&#10;一人当たり面積該当値テキスト"/>
        <xdr:cNvSpPr txBox="1"/>
      </xdr:nvSpPr>
      <xdr:spPr>
        <a:xfrm>
          <a:off x="10515600"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115207</xdr:rowOff>
    </xdr:from>
    <xdr:to>
      <xdr:col>36</xdr:col>
      <xdr:colOff>165100</xdr:colOff>
      <xdr:row>38</xdr:row>
      <xdr:rowOff>45357</xdr:rowOff>
    </xdr:to>
    <xdr:sp macro="" textlink="">
      <xdr:nvSpPr>
        <xdr:cNvPr id="125" name="楕円 124"/>
        <xdr:cNvSpPr/>
      </xdr:nvSpPr>
      <xdr:spPr>
        <a:xfrm>
          <a:off x="6921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107604</xdr:rowOff>
    </xdr:from>
    <xdr:ext cx="469744" cy="259045"/>
    <xdr:sp macro="" textlink="">
      <xdr:nvSpPr>
        <xdr:cNvPr id="126" name="n_1aveValue【図書館】&#10;一人当たり面積"/>
        <xdr:cNvSpPr txBox="1"/>
      </xdr:nvSpPr>
      <xdr:spPr>
        <a:xfrm>
          <a:off x="9391727" y="66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45555</xdr:rowOff>
    </xdr:from>
    <xdr:ext cx="469744" cy="259045"/>
    <xdr:sp macro="" textlink="">
      <xdr:nvSpPr>
        <xdr:cNvPr id="127" name="n_2aveValue【図書館】&#10;一人当たり面積"/>
        <xdr:cNvSpPr txBox="1"/>
      </xdr:nvSpPr>
      <xdr:spPr>
        <a:xfrm>
          <a:off x="8515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42290</xdr:rowOff>
    </xdr:from>
    <xdr:ext cx="469744" cy="259045"/>
    <xdr:sp macro="" textlink="">
      <xdr:nvSpPr>
        <xdr:cNvPr id="128" name="n_3aveValue【図書館】&#10;一人当たり面積"/>
        <xdr:cNvSpPr txBox="1"/>
      </xdr:nvSpPr>
      <xdr:spPr>
        <a:xfrm>
          <a:off x="7626427" y="655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82204</xdr:rowOff>
    </xdr:from>
    <xdr:ext cx="469744" cy="259045"/>
    <xdr:sp macro="" textlink="">
      <xdr:nvSpPr>
        <xdr:cNvPr id="129" name="n_4aveValue【図書館】&#10;一人当たり面積"/>
        <xdr:cNvSpPr txBox="1"/>
      </xdr:nvSpPr>
      <xdr:spPr>
        <a:xfrm>
          <a:off x="67374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61884</xdr:rowOff>
    </xdr:from>
    <xdr:ext cx="469744" cy="259045"/>
    <xdr:sp macro="" textlink="">
      <xdr:nvSpPr>
        <xdr:cNvPr id="130" name="n_4mainValue【図書館】&#10;一人当たり面積"/>
        <xdr:cNvSpPr txBox="1"/>
      </xdr:nvSpPr>
      <xdr:spPr>
        <a:xfrm>
          <a:off x="67374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39" name="正方形/長方形 13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0" name="正方形/長方形 13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1" name="正方形/長方形 14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42" name="正方形/長方形 14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43" name="正方形/長方形 14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44" name="正方形/長方形 14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45" name="正方形/長方形 14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6" name="正方形/長方形 145"/>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47" name="正方形/長方形 1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8" name="正方形/長方形 1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9" name="正方形/長方形 1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0" name="正方形/長方形 1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1" name="正方形/長方形 1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2" name="正方形/長方形 1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3" name="正方形/長方形 1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4" name="正方形/長方形 1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5" name="テキスト ボックス 1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6" name="直線コネクタ 1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57" name="テキスト ボックス 1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8" name="直線コネクタ 15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59" name="テキスト ボックス 15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0" name="直線コネクタ 15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1" name="テキスト ボックス 16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2" name="直線コネクタ 16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3" name="テキスト ボックス 16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4" name="直線コネクタ 16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5" name="テキスト ボックス 16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6" name="直線コネクタ 16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67" name="テキスト ボックス 16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8" name="直線コネクタ 1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69" name="テキスト ボックス 16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114300</xdr:rowOff>
    </xdr:to>
    <xdr:cxnSp macro="">
      <xdr:nvCxnSpPr>
        <xdr:cNvPr id="171" name="直線コネクタ 170"/>
        <xdr:cNvCxnSpPr/>
      </xdr:nvCxnSpPr>
      <xdr:spPr>
        <a:xfrm flipV="1">
          <a:off x="4634865" y="13338811"/>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72"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73" name="直線コネクタ 17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174" name="【福祉施設】&#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175" name="直線コネクタ 174"/>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123841</xdr:rowOff>
    </xdr:from>
    <xdr:ext cx="405111" cy="259045"/>
    <xdr:sp macro="" textlink="">
      <xdr:nvSpPr>
        <xdr:cNvPr id="176" name="【福祉施設】&#10;有形固定資産減価償却率平均値テキスト"/>
        <xdr:cNvSpPr txBox="1"/>
      </xdr:nvSpPr>
      <xdr:spPr>
        <a:xfrm>
          <a:off x="4673600" y="1401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177" name="フローチャート: 判断 176"/>
        <xdr:cNvSpPr/>
      </xdr:nvSpPr>
      <xdr:spPr>
        <a:xfrm>
          <a:off x="4584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178" name="フローチャート: 判断 177"/>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61595</xdr:rowOff>
    </xdr:from>
    <xdr:to>
      <xdr:col>15</xdr:col>
      <xdr:colOff>101600</xdr:colOff>
      <xdr:row>81</xdr:row>
      <xdr:rowOff>163195</xdr:rowOff>
    </xdr:to>
    <xdr:sp macro="" textlink="">
      <xdr:nvSpPr>
        <xdr:cNvPr id="179" name="フローチャート: 判断 178"/>
        <xdr:cNvSpPr/>
      </xdr:nvSpPr>
      <xdr:spPr>
        <a:xfrm>
          <a:off x="2857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74930</xdr:rowOff>
    </xdr:from>
    <xdr:to>
      <xdr:col>10</xdr:col>
      <xdr:colOff>165100</xdr:colOff>
      <xdr:row>82</xdr:row>
      <xdr:rowOff>5080</xdr:rowOff>
    </xdr:to>
    <xdr:sp macro="" textlink="">
      <xdr:nvSpPr>
        <xdr:cNvPr id="180" name="フローチャート: 判断 179"/>
        <xdr:cNvSpPr/>
      </xdr:nvSpPr>
      <xdr:spPr>
        <a:xfrm>
          <a:off x="1968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12064</xdr:rowOff>
    </xdr:from>
    <xdr:to>
      <xdr:col>6</xdr:col>
      <xdr:colOff>38100</xdr:colOff>
      <xdr:row>81</xdr:row>
      <xdr:rowOff>113664</xdr:rowOff>
    </xdr:to>
    <xdr:sp macro="" textlink="">
      <xdr:nvSpPr>
        <xdr:cNvPr id="181" name="フローチャート: 判断 180"/>
        <xdr:cNvSpPr/>
      </xdr:nvSpPr>
      <xdr:spPr>
        <a:xfrm>
          <a:off x="1079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2" name="テキスト ボックス 18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3" name="テキスト ボックス 18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4" name="テキスト ボックス 18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5" name="テキスト ボックス 18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6" name="テキスト ボックス 18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4445</xdr:rowOff>
    </xdr:from>
    <xdr:to>
      <xdr:col>24</xdr:col>
      <xdr:colOff>114300</xdr:colOff>
      <xdr:row>80</xdr:row>
      <xdr:rowOff>106045</xdr:rowOff>
    </xdr:to>
    <xdr:sp macro="" textlink="">
      <xdr:nvSpPr>
        <xdr:cNvPr id="187" name="楕円 186"/>
        <xdr:cNvSpPr/>
      </xdr:nvSpPr>
      <xdr:spPr>
        <a:xfrm>
          <a:off x="4584700" y="1372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27322</xdr:rowOff>
    </xdr:from>
    <xdr:ext cx="405111" cy="259045"/>
    <xdr:sp macro="" textlink="">
      <xdr:nvSpPr>
        <xdr:cNvPr id="188" name="【福祉施設】&#10;有形固定資産減価償却率該当値テキスト"/>
        <xdr:cNvSpPr txBox="1"/>
      </xdr:nvSpPr>
      <xdr:spPr>
        <a:xfrm>
          <a:off x="4673600" y="1357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38736</xdr:rowOff>
    </xdr:from>
    <xdr:to>
      <xdr:col>6</xdr:col>
      <xdr:colOff>38100</xdr:colOff>
      <xdr:row>79</xdr:row>
      <xdr:rowOff>140336</xdr:rowOff>
    </xdr:to>
    <xdr:sp macro="" textlink="">
      <xdr:nvSpPr>
        <xdr:cNvPr id="189" name="楕円 188"/>
        <xdr:cNvSpPr/>
      </xdr:nvSpPr>
      <xdr:spPr>
        <a:xfrm>
          <a:off x="1079500" y="135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80663</xdr:rowOff>
    </xdr:from>
    <xdr:ext cx="405111" cy="259045"/>
    <xdr:sp macro="" textlink="">
      <xdr:nvSpPr>
        <xdr:cNvPr id="190" name="n_1aveValue【福祉施設】&#10;有形固定資産減価償却率"/>
        <xdr:cNvSpPr txBox="1"/>
      </xdr:nvSpPr>
      <xdr:spPr>
        <a:xfrm>
          <a:off x="3582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8272</xdr:rowOff>
    </xdr:from>
    <xdr:ext cx="405111" cy="259045"/>
    <xdr:sp macro="" textlink="">
      <xdr:nvSpPr>
        <xdr:cNvPr id="191" name="n_2aveValue【福祉施設】&#10;有形固定資産減価償却率"/>
        <xdr:cNvSpPr txBox="1"/>
      </xdr:nvSpPr>
      <xdr:spPr>
        <a:xfrm>
          <a:off x="2705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21607</xdr:rowOff>
    </xdr:from>
    <xdr:ext cx="405111" cy="259045"/>
    <xdr:sp macro="" textlink="">
      <xdr:nvSpPr>
        <xdr:cNvPr id="192" name="n_3aveValue【福祉施設】&#10;有形固定資産減価償却率"/>
        <xdr:cNvSpPr txBox="1"/>
      </xdr:nvSpPr>
      <xdr:spPr>
        <a:xfrm>
          <a:off x="1816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104791</xdr:rowOff>
    </xdr:from>
    <xdr:ext cx="405111" cy="259045"/>
    <xdr:sp macro="" textlink="">
      <xdr:nvSpPr>
        <xdr:cNvPr id="193" name="n_4aveValue【福祉施設】&#10;有形固定資産減価償却率"/>
        <xdr:cNvSpPr txBox="1"/>
      </xdr:nvSpPr>
      <xdr:spPr>
        <a:xfrm>
          <a:off x="927744" y="1399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156863</xdr:rowOff>
    </xdr:from>
    <xdr:ext cx="405111" cy="259045"/>
    <xdr:sp macro="" textlink="">
      <xdr:nvSpPr>
        <xdr:cNvPr id="194" name="n_4mainValue【福祉施設】&#10;有形固定資産減価償却率"/>
        <xdr:cNvSpPr txBox="1"/>
      </xdr:nvSpPr>
      <xdr:spPr>
        <a:xfrm>
          <a:off x="927744" y="1335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5" name="正方形/長方形 1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6" name="正方形/長方形 1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7" name="正方形/長方形 1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8" name="正方形/長方形 1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9" name="正方形/長方形 1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0" name="正方形/長方形 1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1" name="正方形/長方形 2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2" name="正方形/長方形 2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3" name="テキスト ボックス 2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4" name="直線コネクタ 2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05" name="直線コネクタ 204"/>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06" name="テキスト ボックス 205"/>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7" name="直線コネクタ 20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8" name="テキスト ボックス 20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09" name="直線コネクタ 208"/>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10" name="テキスト ボックス 209"/>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1" name="直線コネクタ 21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2" name="テキスト ボックス 21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83820</xdr:rowOff>
    </xdr:from>
    <xdr:to>
      <xdr:col>54</xdr:col>
      <xdr:colOff>189865</xdr:colOff>
      <xdr:row>85</xdr:row>
      <xdr:rowOff>76391</xdr:rowOff>
    </xdr:to>
    <xdr:cxnSp macro="">
      <xdr:nvCxnSpPr>
        <xdr:cNvPr id="214" name="直線コネクタ 213"/>
        <xdr:cNvCxnSpPr/>
      </xdr:nvCxnSpPr>
      <xdr:spPr>
        <a:xfrm flipV="1">
          <a:off x="10476865" y="13456920"/>
          <a:ext cx="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80218</xdr:rowOff>
    </xdr:from>
    <xdr:ext cx="469744" cy="259045"/>
    <xdr:sp macro="" textlink="">
      <xdr:nvSpPr>
        <xdr:cNvPr id="215" name="【福祉施設】&#10;一人当たり面積最小値テキスト"/>
        <xdr:cNvSpPr txBox="1"/>
      </xdr:nvSpPr>
      <xdr:spPr>
        <a:xfrm>
          <a:off x="10515600" y="1465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76391</xdr:rowOff>
    </xdr:from>
    <xdr:to>
      <xdr:col>55</xdr:col>
      <xdr:colOff>88900</xdr:colOff>
      <xdr:row>85</xdr:row>
      <xdr:rowOff>76391</xdr:rowOff>
    </xdr:to>
    <xdr:cxnSp macro="">
      <xdr:nvCxnSpPr>
        <xdr:cNvPr id="216" name="直線コネクタ 215"/>
        <xdr:cNvCxnSpPr/>
      </xdr:nvCxnSpPr>
      <xdr:spPr>
        <a:xfrm>
          <a:off x="10388600" y="1464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30497</xdr:rowOff>
    </xdr:from>
    <xdr:ext cx="469744" cy="259045"/>
    <xdr:sp macro="" textlink="">
      <xdr:nvSpPr>
        <xdr:cNvPr id="217" name="【福祉施設】&#10;一人当たり面積最大値テキスト"/>
        <xdr:cNvSpPr txBox="1"/>
      </xdr:nvSpPr>
      <xdr:spPr>
        <a:xfrm>
          <a:off x="10515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218" name="直線コネクタ 217"/>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101173</xdr:rowOff>
    </xdr:from>
    <xdr:ext cx="469744" cy="259045"/>
    <xdr:sp macro="" textlink="">
      <xdr:nvSpPr>
        <xdr:cNvPr id="219" name="【福祉施設】&#10;一人当たり面積平均値テキスト"/>
        <xdr:cNvSpPr txBox="1"/>
      </xdr:nvSpPr>
      <xdr:spPr>
        <a:xfrm>
          <a:off x="10515600" y="14331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122746</xdr:rowOff>
    </xdr:from>
    <xdr:to>
      <xdr:col>55</xdr:col>
      <xdr:colOff>50800</xdr:colOff>
      <xdr:row>84</xdr:row>
      <xdr:rowOff>52896</xdr:rowOff>
    </xdr:to>
    <xdr:sp macro="" textlink="">
      <xdr:nvSpPr>
        <xdr:cNvPr id="220" name="フローチャート: 判断 219"/>
        <xdr:cNvSpPr/>
      </xdr:nvSpPr>
      <xdr:spPr>
        <a:xfrm>
          <a:off x="10426700" y="1435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153606</xdr:rowOff>
    </xdr:from>
    <xdr:to>
      <xdr:col>50</xdr:col>
      <xdr:colOff>165100</xdr:colOff>
      <xdr:row>84</xdr:row>
      <xdr:rowOff>83756</xdr:rowOff>
    </xdr:to>
    <xdr:sp macro="" textlink="">
      <xdr:nvSpPr>
        <xdr:cNvPr id="221" name="フローチャート: 判断 220"/>
        <xdr:cNvSpPr/>
      </xdr:nvSpPr>
      <xdr:spPr>
        <a:xfrm>
          <a:off x="9588500" y="1438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167894</xdr:rowOff>
    </xdr:from>
    <xdr:to>
      <xdr:col>46</xdr:col>
      <xdr:colOff>38100</xdr:colOff>
      <xdr:row>84</xdr:row>
      <xdr:rowOff>98044</xdr:rowOff>
    </xdr:to>
    <xdr:sp macro="" textlink="">
      <xdr:nvSpPr>
        <xdr:cNvPr id="222" name="フローチャート: 判断 221"/>
        <xdr:cNvSpPr/>
      </xdr:nvSpPr>
      <xdr:spPr>
        <a:xfrm>
          <a:off x="8699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13588</xdr:rowOff>
    </xdr:from>
    <xdr:to>
      <xdr:col>41</xdr:col>
      <xdr:colOff>101600</xdr:colOff>
      <xdr:row>84</xdr:row>
      <xdr:rowOff>115188</xdr:rowOff>
    </xdr:to>
    <xdr:sp macro="" textlink="">
      <xdr:nvSpPr>
        <xdr:cNvPr id="223" name="フローチャート: 判断 222"/>
        <xdr:cNvSpPr/>
      </xdr:nvSpPr>
      <xdr:spPr>
        <a:xfrm>
          <a:off x="7810500" y="144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144463</xdr:rowOff>
    </xdr:from>
    <xdr:to>
      <xdr:col>36</xdr:col>
      <xdr:colOff>165100</xdr:colOff>
      <xdr:row>84</xdr:row>
      <xdr:rowOff>74613</xdr:rowOff>
    </xdr:to>
    <xdr:sp macro="" textlink="">
      <xdr:nvSpPr>
        <xdr:cNvPr id="224" name="フローチャート: 判断 223"/>
        <xdr:cNvSpPr/>
      </xdr:nvSpPr>
      <xdr:spPr>
        <a:xfrm>
          <a:off x="6921500" y="143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25" name="テキスト ボックス 22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6" name="テキスト ボックス 22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7" name="テキスト ボックス 22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8" name="テキスト ボックス 22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9" name="テキスト ボックス 22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89027</xdr:rowOff>
    </xdr:from>
    <xdr:to>
      <xdr:col>55</xdr:col>
      <xdr:colOff>50800</xdr:colOff>
      <xdr:row>83</xdr:row>
      <xdr:rowOff>19177</xdr:rowOff>
    </xdr:to>
    <xdr:sp macro="" textlink="">
      <xdr:nvSpPr>
        <xdr:cNvPr id="230" name="楕円 229"/>
        <xdr:cNvSpPr/>
      </xdr:nvSpPr>
      <xdr:spPr>
        <a:xfrm>
          <a:off x="10426700" y="1414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111904</xdr:rowOff>
    </xdr:from>
    <xdr:ext cx="469744" cy="259045"/>
    <xdr:sp macro="" textlink="">
      <xdr:nvSpPr>
        <xdr:cNvPr id="231" name="【福祉施設】&#10;一人当たり面積該当値テキスト"/>
        <xdr:cNvSpPr txBox="1"/>
      </xdr:nvSpPr>
      <xdr:spPr>
        <a:xfrm>
          <a:off x="10515600" y="13999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82</xdr:row>
      <xdr:rowOff>119887</xdr:rowOff>
    </xdr:from>
    <xdr:to>
      <xdr:col>36</xdr:col>
      <xdr:colOff>165100</xdr:colOff>
      <xdr:row>83</xdr:row>
      <xdr:rowOff>50037</xdr:rowOff>
    </xdr:to>
    <xdr:sp macro="" textlink="">
      <xdr:nvSpPr>
        <xdr:cNvPr id="232" name="楕円 231"/>
        <xdr:cNvSpPr/>
      </xdr:nvSpPr>
      <xdr:spPr>
        <a:xfrm>
          <a:off x="6921500" y="1417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100283</xdr:rowOff>
    </xdr:from>
    <xdr:ext cx="469744" cy="259045"/>
    <xdr:sp macro="" textlink="">
      <xdr:nvSpPr>
        <xdr:cNvPr id="233" name="n_1aveValue【福祉施設】&#10;一人当たり面積"/>
        <xdr:cNvSpPr txBox="1"/>
      </xdr:nvSpPr>
      <xdr:spPr>
        <a:xfrm>
          <a:off x="9391727" y="1415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114571</xdr:rowOff>
    </xdr:from>
    <xdr:ext cx="469744" cy="259045"/>
    <xdr:sp macro="" textlink="">
      <xdr:nvSpPr>
        <xdr:cNvPr id="234" name="n_2aveValue【福祉施設】&#10;一人当たり面積"/>
        <xdr:cNvSpPr txBox="1"/>
      </xdr:nvSpPr>
      <xdr:spPr>
        <a:xfrm>
          <a:off x="8515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131715</xdr:rowOff>
    </xdr:from>
    <xdr:ext cx="469744" cy="259045"/>
    <xdr:sp macro="" textlink="">
      <xdr:nvSpPr>
        <xdr:cNvPr id="235" name="n_3aveValue【福祉施設】&#10;一人当たり面積"/>
        <xdr:cNvSpPr txBox="1"/>
      </xdr:nvSpPr>
      <xdr:spPr>
        <a:xfrm>
          <a:off x="7626427" y="1419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65740</xdr:rowOff>
    </xdr:from>
    <xdr:ext cx="469744" cy="259045"/>
    <xdr:sp macro="" textlink="">
      <xdr:nvSpPr>
        <xdr:cNvPr id="236" name="n_4aveValue【福祉施設】&#10;一人当たり面積"/>
        <xdr:cNvSpPr txBox="1"/>
      </xdr:nvSpPr>
      <xdr:spPr>
        <a:xfrm>
          <a:off x="6737427" y="1446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66564</xdr:rowOff>
    </xdr:from>
    <xdr:ext cx="469744" cy="259045"/>
    <xdr:sp macro="" textlink="">
      <xdr:nvSpPr>
        <xdr:cNvPr id="237" name="n_4mainValue【福祉施設】&#10;一人当たり面積"/>
        <xdr:cNvSpPr txBox="1"/>
      </xdr:nvSpPr>
      <xdr:spPr>
        <a:xfrm>
          <a:off x="6737427" y="1395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8" name="正方形/長方形 23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9" name="正方形/長方形 23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0" name="正方形/長方形 23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1" name="正方形/長方形 24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2" name="正方形/長方形 24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3" name="正方形/長方形 24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4" name="正方形/長方形 24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5" name="正方形/長方形 24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6" name="正方形/長方形 24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7" name="正方形/長方形 24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8" name="正方形/長方形 24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9" name="正方形/長方形 24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0" name="正方形/長方形 24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1" name="正方形/長方形 25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2" name="正方形/長方形 25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3" name="正方形/長方形 25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4" name="正方形/長方形 2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5" name="正方形/長方形 2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6" name="正方形/長方形 2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7" name="正方形/長方形 2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8" name="正方形/長方形 2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9" name="正方形/長方形 2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0" name="正方形/長方形 2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1" name="正方形/長方形 26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2" name="テキスト ボックス 26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3" name="直線コネクタ 26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64" name="テキスト ボックス 26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65" name="直線コネクタ 26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66" name="テキスト ボックス 26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67" name="直線コネクタ 26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68" name="テキスト ボックス 26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69" name="直線コネクタ 26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0" name="テキスト ボックス 26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1" name="直線コネクタ 27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2" name="テキスト ボックス 27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3" name="直線コネクタ 27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74" name="テキスト ボックス 27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5" name="直線コネクタ 2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76" name="テキスト ボックス 27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83820</xdr:rowOff>
    </xdr:from>
    <xdr:to>
      <xdr:col>85</xdr:col>
      <xdr:colOff>126364</xdr:colOff>
      <xdr:row>42</xdr:row>
      <xdr:rowOff>38100</xdr:rowOff>
    </xdr:to>
    <xdr:cxnSp macro="">
      <xdr:nvCxnSpPr>
        <xdr:cNvPr id="278" name="直線コネクタ 277"/>
        <xdr:cNvCxnSpPr/>
      </xdr:nvCxnSpPr>
      <xdr:spPr>
        <a:xfrm flipV="1">
          <a:off x="16318864" y="574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279"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80" name="直線コネクタ 279"/>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30497</xdr:rowOff>
    </xdr:from>
    <xdr:ext cx="405111" cy="259045"/>
    <xdr:sp macro="" textlink="">
      <xdr:nvSpPr>
        <xdr:cNvPr id="281" name="【一般廃棄物処理施設】&#10;有形固定資産減価償却率最大値テキスト"/>
        <xdr:cNvSpPr txBox="1"/>
      </xdr:nvSpPr>
      <xdr:spPr>
        <a:xfrm>
          <a:off x="16357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83820</xdr:rowOff>
    </xdr:from>
    <xdr:to>
      <xdr:col>86</xdr:col>
      <xdr:colOff>25400</xdr:colOff>
      <xdr:row>33</xdr:row>
      <xdr:rowOff>83820</xdr:rowOff>
    </xdr:to>
    <xdr:cxnSp macro="">
      <xdr:nvCxnSpPr>
        <xdr:cNvPr id="282" name="直線コネクタ 281"/>
        <xdr:cNvCxnSpPr/>
      </xdr:nvCxnSpPr>
      <xdr:spPr>
        <a:xfrm>
          <a:off x="16230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macro="" textlink="">
      <xdr:nvSpPr>
        <xdr:cNvPr id="283" name="【一般廃棄物処理施設】&#10;有形固定資産減価償却率平均値テキスト"/>
        <xdr:cNvSpPr txBox="1"/>
      </xdr:nvSpPr>
      <xdr:spPr>
        <a:xfrm>
          <a:off x="16357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284" name="フローチャート: 判断 283"/>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145415</xdr:rowOff>
    </xdr:from>
    <xdr:to>
      <xdr:col>81</xdr:col>
      <xdr:colOff>101600</xdr:colOff>
      <xdr:row>37</xdr:row>
      <xdr:rowOff>75565</xdr:rowOff>
    </xdr:to>
    <xdr:sp macro="" textlink="">
      <xdr:nvSpPr>
        <xdr:cNvPr id="285" name="フローチャート: 判断 284"/>
        <xdr:cNvSpPr/>
      </xdr:nvSpPr>
      <xdr:spPr>
        <a:xfrm>
          <a:off x="15430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135890</xdr:rowOff>
    </xdr:from>
    <xdr:to>
      <xdr:col>76</xdr:col>
      <xdr:colOff>165100</xdr:colOff>
      <xdr:row>38</xdr:row>
      <xdr:rowOff>66040</xdr:rowOff>
    </xdr:to>
    <xdr:sp macro="" textlink="">
      <xdr:nvSpPr>
        <xdr:cNvPr id="286" name="フローチャート: 判断 285"/>
        <xdr:cNvSpPr/>
      </xdr:nvSpPr>
      <xdr:spPr>
        <a:xfrm>
          <a:off x="14541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132080</xdr:rowOff>
    </xdr:from>
    <xdr:to>
      <xdr:col>72</xdr:col>
      <xdr:colOff>38100</xdr:colOff>
      <xdr:row>38</xdr:row>
      <xdr:rowOff>62230</xdr:rowOff>
    </xdr:to>
    <xdr:sp macro="" textlink="">
      <xdr:nvSpPr>
        <xdr:cNvPr id="287" name="フローチャート: 判断 286"/>
        <xdr:cNvSpPr/>
      </xdr:nvSpPr>
      <xdr:spPr>
        <a:xfrm>
          <a:off x="13652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50165</xdr:rowOff>
    </xdr:from>
    <xdr:to>
      <xdr:col>67</xdr:col>
      <xdr:colOff>101600</xdr:colOff>
      <xdr:row>35</xdr:row>
      <xdr:rowOff>151765</xdr:rowOff>
    </xdr:to>
    <xdr:sp macro="" textlink="">
      <xdr:nvSpPr>
        <xdr:cNvPr id="288" name="フローチャート: 判断 287"/>
        <xdr:cNvSpPr/>
      </xdr:nvSpPr>
      <xdr:spPr>
        <a:xfrm>
          <a:off x="12763500" y="60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89" name="テキスト ボックス 28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0" name="テキスト ボックス 28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1" name="テキスト ボックス 29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2" name="テキスト ボックス 29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3" name="テキスト ボックス 29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158750</xdr:rowOff>
    </xdr:from>
    <xdr:to>
      <xdr:col>85</xdr:col>
      <xdr:colOff>177800</xdr:colOff>
      <xdr:row>42</xdr:row>
      <xdr:rowOff>88900</xdr:rowOff>
    </xdr:to>
    <xdr:sp macro="" textlink="">
      <xdr:nvSpPr>
        <xdr:cNvPr id="294" name="楕円 293"/>
        <xdr:cNvSpPr/>
      </xdr:nvSpPr>
      <xdr:spPr>
        <a:xfrm>
          <a:off x="162687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73677</xdr:rowOff>
    </xdr:from>
    <xdr:ext cx="469744" cy="259045"/>
    <xdr:sp macro="" textlink="">
      <xdr:nvSpPr>
        <xdr:cNvPr id="295" name="【一般廃棄物処理施設】&#10;有形固定資産減価償却率該当値テキスト"/>
        <xdr:cNvSpPr txBox="1"/>
      </xdr:nvSpPr>
      <xdr:spPr>
        <a:xfrm>
          <a:off x="16357600"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41</xdr:row>
      <xdr:rowOff>158750</xdr:rowOff>
    </xdr:from>
    <xdr:to>
      <xdr:col>67</xdr:col>
      <xdr:colOff>101600</xdr:colOff>
      <xdr:row>42</xdr:row>
      <xdr:rowOff>88900</xdr:rowOff>
    </xdr:to>
    <xdr:sp macro="" textlink="">
      <xdr:nvSpPr>
        <xdr:cNvPr id="296" name="楕円 295"/>
        <xdr:cNvSpPr/>
      </xdr:nvSpPr>
      <xdr:spPr>
        <a:xfrm>
          <a:off x="12763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92092</xdr:rowOff>
    </xdr:from>
    <xdr:ext cx="405111" cy="259045"/>
    <xdr:sp macro="" textlink="">
      <xdr:nvSpPr>
        <xdr:cNvPr id="297" name="n_1aveValue【一般廃棄物処理施設】&#10;有形固定資産減価償却率"/>
        <xdr:cNvSpPr txBox="1"/>
      </xdr:nvSpPr>
      <xdr:spPr>
        <a:xfrm>
          <a:off x="152660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82567</xdr:rowOff>
    </xdr:from>
    <xdr:ext cx="405111" cy="259045"/>
    <xdr:sp macro="" textlink="">
      <xdr:nvSpPr>
        <xdr:cNvPr id="298" name="n_2aveValue【一般廃棄物処理施設】&#10;有形固定資産減価償却率"/>
        <xdr:cNvSpPr txBox="1"/>
      </xdr:nvSpPr>
      <xdr:spPr>
        <a:xfrm>
          <a:off x="143897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78757</xdr:rowOff>
    </xdr:from>
    <xdr:ext cx="405111" cy="259045"/>
    <xdr:sp macro="" textlink="">
      <xdr:nvSpPr>
        <xdr:cNvPr id="299" name="n_3aveValue【一般廃棄物処理施設】&#10;有形固定資産減価償却率"/>
        <xdr:cNvSpPr txBox="1"/>
      </xdr:nvSpPr>
      <xdr:spPr>
        <a:xfrm>
          <a:off x="13500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168292</xdr:rowOff>
    </xdr:from>
    <xdr:ext cx="405111" cy="259045"/>
    <xdr:sp macro="" textlink="">
      <xdr:nvSpPr>
        <xdr:cNvPr id="300" name="n_4aveValue【一般廃棄物処理施設】&#10;有形固定資産減価償却率"/>
        <xdr:cNvSpPr txBox="1"/>
      </xdr:nvSpPr>
      <xdr:spPr>
        <a:xfrm>
          <a:off x="12611744"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80027</xdr:rowOff>
    </xdr:from>
    <xdr:ext cx="469744" cy="259045"/>
    <xdr:sp macro="" textlink="">
      <xdr:nvSpPr>
        <xdr:cNvPr id="301" name="n_4mainValue【一般廃棄物処理施設】&#10;有形固定資産減価償却率"/>
        <xdr:cNvSpPr txBox="1"/>
      </xdr:nvSpPr>
      <xdr:spPr>
        <a:xfrm>
          <a:off x="12579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2" name="正方形/長方形 30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3" name="正方形/長方形 30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4" name="正方形/長方形 30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5" name="正方形/長方形 30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6" name="正方形/長方形 30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7" name="正方形/長方形 30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8" name="正方形/長方形 30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9" name="正方形/長方形 30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0" name="テキスト ボックス 30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1" name="直線コネクタ 31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12" name="直線コネクタ 31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13" name="テキスト ボックス 31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14" name="直線コネクタ 31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15" name="テキスト ボックス 314"/>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16" name="直線コネクタ 31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17" name="テキスト ボックス 31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18" name="直線コネクタ 31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19" name="テキスト ボックス 31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20" name="直線コネクタ 31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21" name="テキスト ボックス 320"/>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2" name="直線コネクタ 32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23" name="テキスト ボックス 322"/>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68529</xdr:rowOff>
    </xdr:from>
    <xdr:to>
      <xdr:col>116</xdr:col>
      <xdr:colOff>62864</xdr:colOff>
      <xdr:row>42</xdr:row>
      <xdr:rowOff>35003</xdr:rowOff>
    </xdr:to>
    <xdr:cxnSp macro="">
      <xdr:nvCxnSpPr>
        <xdr:cNvPr id="325" name="直線コネクタ 324"/>
        <xdr:cNvCxnSpPr/>
      </xdr:nvCxnSpPr>
      <xdr:spPr>
        <a:xfrm flipV="1">
          <a:off x="22160864" y="6755079"/>
          <a:ext cx="0" cy="480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38830</xdr:rowOff>
    </xdr:from>
    <xdr:ext cx="469744" cy="259045"/>
    <xdr:sp macro="" textlink="">
      <xdr:nvSpPr>
        <xdr:cNvPr id="326" name="【一般廃棄物処理施設】&#10;一人当たり有形固定資産（償却資産）額最小値テキスト"/>
        <xdr:cNvSpPr txBox="1"/>
      </xdr:nvSpPr>
      <xdr:spPr>
        <a:xfrm>
          <a:off x="22199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35003</xdr:rowOff>
    </xdr:from>
    <xdr:to>
      <xdr:col>116</xdr:col>
      <xdr:colOff>152400</xdr:colOff>
      <xdr:row>42</xdr:row>
      <xdr:rowOff>35003</xdr:rowOff>
    </xdr:to>
    <xdr:cxnSp macro="">
      <xdr:nvCxnSpPr>
        <xdr:cNvPr id="327" name="直線コネクタ 326"/>
        <xdr:cNvCxnSpPr/>
      </xdr:nvCxnSpPr>
      <xdr:spPr>
        <a:xfrm>
          <a:off x="22072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15206</xdr:rowOff>
    </xdr:from>
    <xdr:ext cx="599010" cy="259045"/>
    <xdr:sp macro="" textlink="">
      <xdr:nvSpPr>
        <xdr:cNvPr id="328" name="【一般廃棄物処理施設】&#10;一人当たり有形固定資産（償却資産）額最大値テキスト"/>
        <xdr:cNvSpPr txBox="1"/>
      </xdr:nvSpPr>
      <xdr:spPr>
        <a:xfrm>
          <a:off x="22199600" y="653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68529</xdr:rowOff>
    </xdr:from>
    <xdr:to>
      <xdr:col>116</xdr:col>
      <xdr:colOff>152400</xdr:colOff>
      <xdr:row>39</xdr:row>
      <xdr:rowOff>68529</xdr:rowOff>
    </xdr:to>
    <xdr:cxnSp macro="">
      <xdr:nvCxnSpPr>
        <xdr:cNvPr id="329" name="直線コネクタ 328"/>
        <xdr:cNvCxnSpPr/>
      </xdr:nvCxnSpPr>
      <xdr:spPr>
        <a:xfrm>
          <a:off x="22072600" y="675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3083</xdr:rowOff>
    </xdr:from>
    <xdr:ext cx="599010" cy="259045"/>
    <xdr:sp macro="" textlink="">
      <xdr:nvSpPr>
        <xdr:cNvPr id="330" name="【一般廃棄物処理施設】&#10;一人当たり有形固定資産（償却資産）額平均値テキスト"/>
        <xdr:cNvSpPr txBox="1"/>
      </xdr:nvSpPr>
      <xdr:spPr>
        <a:xfrm>
          <a:off x="22199600" y="6861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151656</xdr:rowOff>
    </xdr:from>
    <xdr:to>
      <xdr:col>116</xdr:col>
      <xdr:colOff>114300</xdr:colOff>
      <xdr:row>41</xdr:row>
      <xdr:rowOff>81806</xdr:rowOff>
    </xdr:to>
    <xdr:sp macro="" textlink="">
      <xdr:nvSpPr>
        <xdr:cNvPr id="331" name="フローチャート: 判断 330"/>
        <xdr:cNvSpPr/>
      </xdr:nvSpPr>
      <xdr:spPr>
        <a:xfrm>
          <a:off x="22110700" y="7009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146627</xdr:rowOff>
    </xdr:from>
    <xdr:to>
      <xdr:col>112</xdr:col>
      <xdr:colOff>38100</xdr:colOff>
      <xdr:row>41</xdr:row>
      <xdr:rowOff>76777</xdr:rowOff>
    </xdr:to>
    <xdr:sp macro="" textlink="">
      <xdr:nvSpPr>
        <xdr:cNvPr id="332" name="フローチャート: 判断 331"/>
        <xdr:cNvSpPr/>
      </xdr:nvSpPr>
      <xdr:spPr>
        <a:xfrm>
          <a:off x="21272500" y="7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168956</xdr:rowOff>
    </xdr:from>
    <xdr:to>
      <xdr:col>107</xdr:col>
      <xdr:colOff>101600</xdr:colOff>
      <xdr:row>41</xdr:row>
      <xdr:rowOff>99106</xdr:rowOff>
    </xdr:to>
    <xdr:sp macro="" textlink="">
      <xdr:nvSpPr>
        <xdr:cNvPr id="333" name="フローチャート: 判断 332"/>
        <xdr:cNvSpPr/>
      </xdr:nvSpPr>
      <xdr:spPr>
        <a:xfrm>
          <a:off x="20383500" y="702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6565</xdr:rowOff>
    </xdr:from>
    <xdr:to>
      <xdr:col>102</xdr:col>
      <xdr:colOff>165100</xdr:colOff>
      <xdr:row>41</xdr:row>
      <xdr:rowOff>108165</xdr:rowOff>
    </xdr:to>
    <xdr:sp macro="" textlink="">
      <xdr:nvSpPr>
        <xdr:cNvPr id="334" name="フローチャート: 判断 333"/>
        <xdr:cNvSpPr/>
      </xdr:nvSpPr>
      <xdr:spPr>
        <a:xfrm>
          <a:off x="19494500" y="703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93194</xdr:rowOff>
    </xdr:from>
    <xdr:to>
      <xdr:col>98</xdr:col>
      <xdr:colOff>38100</xdr:colOff>
      <xdr:row>34</xdr:row>
      <xdr:rowOff>23344</xdr:rowOff>
    </xdr:to>
    <xdr:sp macro="" textlink="">
      <xdr:nvSpPr>
        <xdr:cNvPr id="335" name="フローチャート: 判断 334"/>
        <xdr:cNvSpPr/>
      </xdr:nvSpPr>
      <xdr:spPr>
        <a:xfrm>
          <a:off x="18605500" y="575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36" name="テキスト ボックス 33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7" name="テキスト ボックス 33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8" name="テキスト ボックス 33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9" name="テキスト ボックス 33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0" name="テキスト ボックス 33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149182</xdr:rowOff>
    </xdr:from>
    <xdr:to>
      <xdr:col>116</xdr:col>
      <xdr:colOff>114300</xdr:colOff>
      <xdr:row>42</xdr:row>
      <xdr:rowOff>79332</xdr:rowOff>
    </xdr:to>
    <xdr:sp macro="" textlink="">
      <xdr:nvSpPr>
        <xdr:cNvPr id="341" name="楕円 340"/>
        <xdr:cNvSpPr/>
      </xdr:nvSpPr>
      <xdr:spPr>
        <a:xfrm>
          <a:off x="22110700" y="717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64109</xdr:rowOff>
    </xdr:from>
    <xdr:ext cx="469744" cy="259045"/>
    <xdr:sp macro="" textlink="">
      <xdr:nvSpPr>
        <xdr:cNvPr id="342" name="【一般廃棄物処理施設】&#10;一人当たり有形固定資産（償却資産）額該当値テキスト"/>
        <xdr:cNvSpPr txBox="1"/>
      </xdr:nvSpPr>
      <xdr:spPr>
        <a:xfrm>
          <a:off x="22199600" y="709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41</xdr:row>
      <xdr:rowOff>149806</xdr:rowOff>
    </xdr:from>
    <xdr:to>
      <xdr:col>98</xdr:col>
      <xdr:colOff>38100</xdr:colOff>
      <xdr:row>42</xdr:row>
      <xdr:rowOff>79956</xdr:rowOff>
    </xdr:to>
    <xdr:sp macro="" textlink="">
      <xdr:nvSpPr>
        <xdr:cNvPr id="343" name="楕円 342"/>
        <xdr:cNvSpPr/>
      </xdr:nvSpPr>
      <xdr:spPr>
        <a:xfrm>
          <a:off x="18605500" y="717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93304</xdr:rowOff>
    </xdr:from>
    <xdr:ext cx="599010" cy="259045"/>
    <xdr:sp macro="" textlink="">
      <xdr:nvSpPr>
        <xdr:cNvPr id="344" name="n_1aveValue【一般廃棄物処理施設】&#10;一人当たり有形固定資産（償却資産）額"/>
        <xdr:cNvSpPr txBox="1"/>
      </xdr:nvSpPr>
      <xdr:spPr>
        <a:xfrm>
          <a:off x="21011095" y="677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115633</xdr:rowOff>
    </xdr:from>
    <xdr:ext cx="599010" cy="259045"/>
    <xdr:sp macro="" textlink="">
      <xdr:nvSpPr>
        <xdr:cNvPr id="345" name="n_2aveValue【一般廃棄物処理施設】&#10;一人当たり有形固定資産（償却資産）額"/>
        <xdr:cNvSpPr txBox="1"/>
      </xdr:nvSpPr>
      <xdr:spPr>
        <a:xfrm>
          <a:off x="20134795" y="680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124692</xdr:rowOff>
    </xdr:from>
    <xdr:ext cx="599010" cy="259045"/>
    <xdr:sp macro="" textlink="">
      <xdr:nvSpPr>
        <xdr:cNvPr id="346" name="n_3aveValue【一般廃棄物処理施設】&#10;一人当たり有形固定資産（償却資産）額"/>
        <xdr:cNvSpPr txBox="1"/>
      </xdr:nvSpPr>
      <xdr:spPr>
        <a:xfrm>
          <a:off x="19245795" y="6811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23205</xdr:colOff>
      <xdr:row>32</xdr:row>
      <xdr:rowOff>39871</xdr:rowOff>
    </xdr:from>
    <xdr:ext cx="690189" cy="259045"/>
    <xdr:sp macro="" textlink="">
      <xdr:nvSpPr>
        <xdr:cNvPr id="347" name="n_4aveValue【一般廃棄物処理施設】&#10;一人当たり有形固定資産（償却資産）額"/>
        <xdr:cNvSpPr txBox="1"/>
      </xdr:nvSpPr>
      <xdr:spPr>
        <a:xfrm>
          <a:off x="18311205" y="5526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71083</xdr:rowOff>
    </xdr:from>
    <xdr:ext cx="469744" cy="259045"/>
    <xdr:sp macro="" textlink="">
      <xdr:nvSpPr>
        <xdr:cNvPr id="348" name="n_4mainValue【一般廃棄物処理施設】&#10;一人当たり有形固定資産（償却資産）額"/>
        <xdr:cNvSpPr txBox="1"/>
      </xdr:nvSpPr>
      <xdr:spPr>
        <a:xfrm>
          <a:off x="18421428" y="727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9" name="正方形/長方形 34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0" name="正方形/長方形 34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1" name="正方形/長方形 35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2" name="正方形/長方形 35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3" name="正方形/長方形 35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4" name="正方形/長方形 35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5" name="正方形/長方形 35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6" name="正方形/長方形 35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57" name="正方形/長方形 3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8" name="正方形/長方形 3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9" name="正方形/長方形 3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0" name="正方形/長方形 3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1" name="正方形/長方形 3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2" name="正方形/長方形 3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3" name="正方形/長方形 3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4" name="正方形/長方形 36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65" name="正方形/長方形 36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66" name="正方形/長方形 3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67" name="正方形/長方形 3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68" name="正方形/長方形 3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69" name="正方形/長方形 3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70" name="正方形/長方形 3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71" name="正方形/長方形 3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72" name="正方形/長方形 37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73" name="テキスト ボックス 37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74" name="直線コネクタ 37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75" name="テキスト ボックス 37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76" name="直線コネクタ 37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77" name="テキスト ボックス 37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78" name="直線コネクタ 37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79" name="テキスト ボックス 37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80" name="直線コネクタ 37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81" name="テキスト ボックス 38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82" name="直線コネクタ 38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83" name="テキスト ボックス 38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84" name="直線コネクタ 38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385" name="テキスト ボックス 38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86" name="直線コネクタ 38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387" name="テキスト ボックス 38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8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86</xdr:row>
      <xdr:rowOff>83820</xdr:rowOff>
    </xdr:to>
    <xdr:cxnSp macro="">
      <xdr:nvCxnSpPr>
        <xdr:cNvPr id="389" name="直線コネクタ 388"/>
        <xdr:cNvCxnSpPr/>
      </xdr:nvCxnSpPr>
      <xdr:spPr>
        <a:xfrm flipV="1">
          <a:off x="16318864" y="1323213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87647</xdr:rowOff>
    </xdr:from>
    <xdr:ext cx="405111" cy="259045"/>
    <xdr:sp macro="" textlink="">
      <xdr:nvSpPr>
        <xdr:cNvPr id="390" name="【消防施設】&#10;有形固定資産減価償却率最小値テキスト"/>
        <xdr:cNvSpPr txBox="1"/>
      </xdr:nvSpPr>
      <xdr:spPr>
        <a:xfrm>
          <a:off x="16357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83820</xdr:rowOff>
    </xdr:from>
    <xdr:to>
      <xdr:col>86</xdr:col>
      <xdr:colOff>25400</xdr:colOff>
      <xdr:row>86</xdr:row>
      <xdr:rowOff>83820</xdr:rowOff>
    </xdr:to>
    <xdr:cxnSp macro="">
      <xdr:nvCxnSpPr>
        <xdr:cNvPr id="391" name="直線コネクタ 390"/>
        <xdr:cNvCxnSpPr/>
      </xdr:nvCxnSpPr>
      <xdr:spPr>
        <a:xfrm>
          <a:off x="16230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392" name="【消防施設】&#10;有形固定資産減価償却率最大値テキスト"/>
        <xdr:cNvSpPr txBox="1"/>
      </xdr:nvSpPr>
      <xdr:spPr>
        <a:xfrm>
          <a:off x="163576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393" name="直線コネクタ 392"/>
        <xdr:cNvCxnSpPr/>
      </xdr:nvCxnSpPr>
      <xdr:spPr>
        <a:xfrm>
          <a:off x="16230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44466</xdr:rowOff>
    </xdr:from>
    <xdr:ext cx="405111" cy="259045"/>
    <xdr:sp macro="" textlink="">
      <xdr:nvSpPr>
        <xdr:cNvPr id="394" name="【消防施設】&#10;有形固定資産減価償却率平均値テキスト"/>
        <xdr:cNvSpPr txBox="1"/>
      </xdr:nvSpPr>
      <xdr:spPr>
        <a:xfrm>
          <a:off x="16357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395" name="フローチャート: 判断 394"/>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122555</xdr:rowOff>
    </xdr:from>
    <xdr:to>
      <xdr:col>81</xdr:col>
      <xdr:colOff>101600</xdr:colOff>
      <xdr:row>83</xdr:row>
      <xdr:rowOff>52705</xdr:rowOff>
    </xdr:to>
    <xdr:sp macro="" textlink="">
      <xdr:nvSpPr>
        <xdr:cNvPr id="396" name="フローチャート: 判断 395"/>
        <xdr:cNvSpPr/>
      </xdr:nvSpPr>
      <xdr:spPr>
        <a:xfrm>
          <a:off x="15430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397" name="フローチャート: 判断 396"/>
        <xdr:cNvSpPr/>
      </xdr:nvSpPr>
      <xdr:spPr>
        <a:xfrm>
          <a:off x="14541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84455</xdr:rowOff>
    </xdr:from>
    <xdr:to>
      <xdr:col>72</xdr:col>
      <xdr:colOff>38100</xdr:colOff>
      <xdr:row>83</xdr:row>
      <xdr:rowOff>14605</xdr:rowOff>
    </xdr:to>
    <xdr:sp macro="" textlink="">
      <xdr:nvSpPr>
        <xdr:cNvPr id="398" name="フローチャート: 判断 397"/>
        <xdr:cNvSpPr/>
      </xdr:nvSpPr>
      <xdr:spPr>
        <a:xfrm>
          <a:off x="13652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38736</xdr:rowOff>
    </xdr:from>
    <xdr:to>
      <xdr:col>67</xdr:col>
      <xdr:colOff>101600</xdr:colOff>
      <xdr:row>81</xdr:row>
      <xdr:rowOff>140336</xdr:rowOff>
    </xdr:to>
    <xdr:sp macro="" textlink="">
      <xdr:nvSpPr>
        <xdr:cNvPr id="399" name="フローチャート: 判断 398"/>
        <xdr:cNvSpPr/>
      </xdr:nvSpPr>
      <xdr:spPr>
        <a:xfrm>
          <a:off x="12763500" y="139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00" name="テキスト ボックス 39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01" name="テキスト ボックス 40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02" name="テキスト ボックス 40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03" name="テキスト ボックス 40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04" name="テキスト ボックス 40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124461</xdr:rowOff>
    </xdr:from>
    <xdr:to>
      <xdr:col>85</xdr:col>
      <xdr:colOff>177800</xdr:colOff>
      <xdr:row>86</xdr:row>
      <xdr:rowOff>54611</xdr:rowOff>
    </xdr:to>
    <xdr:sp macro="" textlink="">
      <xdr:nvSpPr>
        <xdr:cNvPr id="405" name="楕円 404"/>
        <xdr:cNvSpPr/>
      </xdr:nvSpPr>
      <xdr:spPr>
        <a:xfrm>
          <a:off x="162687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39388</xdr:rowOff>
    </xdr:from>
    <xdr:ext cx="405111" cy="259045"/>
    <xdr:sp macro="" textlink="">
      <xdr:nvSpPr>
        <xdr:cNvPr id="406" name="【消防施設】&#10;有形固定資産減価償却率該当値テキスト"/>
        <xdr:cNvSpPr txBox="1"/>
      </xdr:nvSpPr>
      <xdr:spPr>
        <a:xfrm>
          <a:off x="16357600" y="14612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85</xdr:row>
      <xdr:rowOff>149225</xdr:rowOff>
    </xdr:from>
    <xdr:to>
      <xdr:col>67</xdr:col>
      <xdr:colOff>101600</xdr:colOff>
      <xdr:row>86</xdr:row>
      <xdr:rowOff>79375</xdr:rowOff>
    </xdr:to>
    <xdr:sp macro="" textlink="">
      <xdr:nvSpPr>
        <xdr:cNvPr id="407" name="楕円 406"/>
        <xdr:cNvSpPr/>
      </xdr:nvSpPr>
      <xdr:spPr>
        <a:xfrm>
          <a:off x="12763500" y="147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69232</xdr:rowOff>
    </xdr:from>
    <xdr:ext cx="405111" cy="259045"/>
    <xdr:sp macro="" textlink="">
      <xdr:nvSpPr>
        <xdr:cNvPr id="408" name="n_1aveValue【消防施設】&#10;有形固定資産減価償却率"/>
        <xdr:cNvSpPr txBox="1"/>
      </xdr:nvSpPr>
      <xdr:spPr>
        <a:xfrm>
          <a:off x="15266044" y="1395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116857</xdr:rowOff>
    </xdr:from>
    <xdr:ext cx="405111" cy="259045"/>
    <xdr:sp macro="" textlink="">
      <xdr:nvSpPr>
        <xdr:cNvPr id="409" name="n_2aveValue【消防施設】&#10;有形固定資産減価償却率"/>
        <xdr:cNvSpPr txBox="1"/>
      </xdr:nvSpPr>
      <xdr:spPr>
        <a:xfrm>
          <a:off x="14389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31132</xdr:rowOff>
    </xdr:from>
    <xdr:ext cx="405111" cy="259045"/>
    <xdr:sp macro="" textlink="">
      <xdr:nvSpPr>
        <xdr:cNvPr id="410" name="n_3aveValue【消防施設】&#10;有形固定資産減価償却率"/>
        <xdr:cNvSpPr txBox="1"/>
      </xdr:nvSpPr>
      <xdr:spPr>
        <a:xfrm>
          <a:off x="13500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156863</xdr:rowOff>
    </xdr:from>
    <xdr:ext cx="405111" cy="259045"/>
    <xdr:sp macro="" textlink="">
      <xdr:nvSpPr>
        <xdr:cNvPr id="411" name="n_4aveValue【消防施設】&#10;有形固定資産減価償却率"/>
        <xdr:cNvSpPr txBox="1"/>
      </xdr:nvSpPr>
      <xdr:spPr>
        <a:xfrm>
          <a:off x="126117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70502</xdr:rowOff>
    </xdr:from>
    <xdr:ext cx="405111" cy="259045"/>
    <xdr:sp macro="" textlink="">
      <xdr:nvSpPr>
        <xdr:cNvPr id="412" name="n_4mainValue【消防施設】&#10;有形固定資産減価償却率"/>
        <xdr:cNvSpPr txBox="1"/>
      </xdr:nvSpPr>
      <xdr:spPr>
        <a:xfrm>
          <a:off x="12611744"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13" name="正方形/長方形 4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14" name="正方形/長方形 4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15" name="正方形/長方形 4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16" name="正方形/長方形 4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17" name="正方形/長方形 4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18" name="正方形/長方形 4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19" name="正方形/長方形 4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20" name="正方形/長方形 41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21" name="テキスト ボックス 42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22" name="直線コネクタ 42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23" name="直線コネクタ 42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24" name="テキスト ボックス 42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25" name="直線コネクタ 42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26" name="テキスト ボックス 42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27" name="直線コネクタ 42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28" name="テキスト ボックス 42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29" name="直線コネクタ 42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30" name="テキスト ボックス 42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31" name="直線コネクタ 43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32" name="テキスト ボックス 43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3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100736</xdr:rowOff>
    </xdr:from>
    <xdr:to>
      <xdr:col>116</xdr:col>
      <xdr:colOff>62864</xdr:colOff>
      <xdr:row>86</xdr:row>
      <xdr:rowOff>27584</xdr:rowOff>
    </xdr:to>
    <xdr:cxnSp macro="">
      <xdr:nvCxnSpPr>
        <xdr:cNvPr id="434" name="直線コネクタ 433"/>
        <xdr:cNvCxnSpPr/>
      </xdr:nvCxnSpPr>
      <xdr:spPr>
        <a:xfrm flipV="1">
          <a:off x="22160864" y="1347383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435" name="【消防施設】&#10;一人当たり面積最小値テキスト"/>
        <xdr:cNvSpPr txBox="1"/>
      </xdr:nvSpPr>
      <xdr:spPr>
        <a:xfrm>
          <a:off x="22199600" y="14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436" name="直線コネクタ 435"/>
        <xdr:cNvCxnSpPr/>
      </xdr:nvCxnSpPr>
      <xdr:spPr>
        <a:xfrm>
          <a:off x="22072600" y="14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47413</xdr:rowOff>
    </xdr:from>
    <xdr:ext cx="469744" cy="259045"/>
    <xdr:sp macro="" textlink="">
      <xdr:nvSpPr>
        <xdr:cNvPr id="437" name="【消防施設】&#10;一人当たり面積最大値テキスト"/>
        <xdr:cNvSpPr txBox="1"/>
      </xdr:nvSpPr>
      <xdr:spPr>
        <a:xfrm>
          <a:off x="22199600" y="1324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100736</xdr:rowOff>
    </xdr:from>
    <xdr:to>
      <xdr:col>116</xdr:col>
      <xdr:colOff>152400</xdr:colOff>
      <xdr:row>78</xdr:row>
      <xdr:rowOff>100736</xdr:rowOff>
    </xdr:to>
    <xdr:cxnSp macro="">
      <xdr:nvCxnSpPr>
        <xdr:cNvPr id="438" name="直線コネクタ 437"/>
        <xdr:cNvCxnSpPr/>
      </xdr:nvCxnSpPr>
      <xdr:spPr>
        <a:xfrm>
          <a:off x="22072600" y="13473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11447</xdr:rowOff>
    </xdr:from>
    <xdr:ext cx="469744" cy="259045"/>
    <xdr:sp macro="" textlink="">
      <xdr:nvSpPr>
        <xdr:cNvPr id="439" name="【消防施設】&#10;一人当たり面積平均値テキスト"/>
        <xdr:cNvSpPr txBox="1"/>
      </xdr:nvSpPr>
      <xdr:spPr>
        <a:xfrm>
          <a:off x="22199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33020</xdr:rowOff>
    </xdr:from>
    <xdr:to>
      <xdr:col>116</xdr:col>
      <xdr:colOff>114300</xdr:colOff>
      <xdr:row>85</xdr:row>
      <xdr:rowOff>134620</xdr:rowOff>
    </xdr:to>
    <xdr:sp macro="" textlink="">
      <xdr:nvSpPr>
        <xdr:cNvPr id="440" name="フローチャート: 判断 439"/>
        <xdr:cNvSpPr/>
      </xdr:nvSpPr>
      <xdr:spPr>
        <a:xfrm>
          <a:off x="22110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42163</xdr:rowOff>
    </xdr:from>
    <xdr:to>
      <xdr:col>112</xdr:col>
      <xdr:colOff>38100</xdr:colOff>
      <xdr:row>85</xdr:row>
      <xdr:rowOff>143763</xdr:rowOff>
    </xdr:to>
    <xdr:sp macro="" textlink="">
      <xdr:nvSpPr>
        <xdr:cNvPr id="441" name="フローチャート: 判断 440"/>
        <xdr:cNvSpPr/>
      </xdr:nvSpPr>
      <xdr:spPr>
        <a:xfrm>
          <a:off x="21272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60909</xdr:rowOff>
    </xdr:from>
    <xdr:to>
      <xdr:col>107</xdr:col>
      <xdr:colOff>101600</xdr:colOff>
      <xdr:row>85</xdr:row>
      <xdr:rowOff>162509</xdr:rowOff>
    </xdr:to>
    <xdr:sp macro="" textlink="">
      <xdr:nvSpPr>
        <xdr:cNvPr id="442" name="フローチャート: 判断 441"/>
        <xdr:cNvSpPr/>
      </xdr:nvSpPr>
      <xdr:spPr>
        <a:xfrm>
          <a:off x="20383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443" name="フローチャート: 判断 442"/>
        <xdr:cNvSpPr/>
      </xdr:nvSpPr>
      <xdr:spPr>
        <a:xfrm>
          <a:off x="19494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75997</xdr:rowOff>
    </xdr:from>
    <xdr:to>
      <xdr:col>98</xdr:col>
      <xdr:colOff>38100</xdr:colOff>
      <xdr:row>86</xdr:row>
      <xdr:rowOff>6147</xdr:rowOff>
    </xdr:to>
    <xdr:sp macro="" textlink="">
      <xdr:nvSpPr>
        <xdr:cNvPr id="444" name="フローチャート: 判断 443"/>
        <xdr:cNvSpPr/>
      </xdr:nvSpPr>
      <xdr:spPr>
        <a:xfrm>
          <a:off x="18605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45" name="テキスト ボックス 44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46" name="テキスト ボックス 44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47" name="テキスト ボックス 44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48" name="テキスト ボックス 44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49" name="テキスト ボックス 44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54051</xdr:rowOff>
    </xdr:from>
    <xdr:to>
      <xdr:col>116</xdr:col>
      <xdr:colOff>114300</xdr:colOff>
      <xdr:row>84</xdr:row>
      <xdr:rowOff>155651</xdr:rowOff>
    </xdr:to>
    <xdr:sp macro="" textlink="">
      <xdr:nvSpPr>
        <xdr:cNvPr id="450" name="楕円 449"/>
        <xdr:cNvSpPr/>
      </xdr:nvSpPr>
      <xdr:spPr>
        <a:xfrm>
          <a:off x="22110700" y="1445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76928</xdr:rowOff>
    </xdr:from>
    <xdr:ext cx="469744" cy="259045"/>
    <xdr:sp macro="" textlink="">
      <xdr:nvSpPr>
        <xdr:cNvPr id="451" name="【消防施設】&#10;一人当たり面積該当値テキスト"/>
        <xdr:cNvSpPr txBox="1"/>
      </xdr:nvSpPr>
      <xdr:spPr>
        <a:xfrm>
          <a:off x="22199600" y="1430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84</xdr:row>
      <xdr:rowOff>72340</xdr:rowOff>
    </xdr:from>
    <xdr:to>
      <xdr:col>98</xdr:col>
      <xdr:colOff>38100</xdr:colOff>
      <xdr:row>85</xdr:row>
      <xdr:rowOff>2490</xdr:rowOff>
    </xdr:to>
    <xdr:sp macro="" textlink="">
      <xdr:nvSpPr>
        <xdr:cNvPr id="452" name="楕円 451"/>
        <xdr:cNvSpPr/>
      </xdr:nvSpPr>
      <xdr:spPr>
        <a:xfrm>
          <a:off x="18605500" y="1447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160290</xdr:rowOff>
    </xdr:from>
    <xdr:ext cx="469744" cy="259045"/>
    <xdr:sp macro="" textlink="">
      <xdr:nvSpPr>
        <xdr:cNvPr id="453" name="n_1aveValue【消防施設】&#10;一人当たり面積"/>
        <xdr:cNvSpPr txBox="1"/>
      </xdr:nvSpPr>
      <xdr:spPr>
        <a:xfrm>
          <a:off x="21075727"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7586</xdr:rowOff>
    </xdr:from>
    <xdr:ext cx="469744" cy="259045"/>
    <xdr:sp macro="" textlink="">
      <xdr:nvSpPr>
        <xdr:cNvPr id="454" name="n_2aveValue【消防施設】&#10;一人当たり面積"/>
        <xdr:cNvSpPr txBox="1"/>
      </xdr:nvSpPr>
      <xdr:spPr>
        <a:xfrm>
          <a:off x="20199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13988</xdr:rowOff>
    </xdr:from>
    <xdr:ext cx="469744" cy="259045"/>
    <xdr:sp macro="" textlink="">
      <xdr:nvSpPr>
        <xdr:cNvPr id="455" name="n_3aveValue【消防施設】&#10;一人当たり面積"/>
        <xdr:cNvSpPr txBox="1"/>
      </xdr:nvSpPr>
      <xdr:spPr>
        <a:xfrm>
          <a:off x="19310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168724</xdr:rowOff>
    </xdr:from>
    <xdr:ext cx="469744" cy="259045"/>
    <xdr:sp macro="" textlink="">
      <xdr:nvSpPr>
        <xdr:cNvPr id="456" name="n_4aveValue【消防施設】&#10;一人当たり面積"/>
        <xdr:cNvSpPr txBox="1"/>
      </xdr:nvSpPr>
      <xdr:spPr>
        <a:xfrm>
          <a:off x="18421427" y="1474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19017</xdr:rowOff>
    </xdr:from>
    <xdr:ext cx="469744" cy="259045"/>
    <xdr:sp macro="" textlink="">
      <xdr:nvSpPr>
        <xdr:cNvPr id="457" name="n_4mainValue【消防施設】&#10;一人当たり面積"/>
        <xdr:cNvSpPr txBox="1"/>
      </xdr:nvSpPr>
      <xdr:spPr>
        <a:xfrm>
          <a:off x="18421427" y="1424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58" name="正方形/長方形 4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59" name="正方形/長方形 4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60" name="正方形/長方形 4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61" name="正方形/長方形 4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2" name="正方形/長方形 4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3" name="正方形/長方形 4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4" name="正方形/長方形 4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5" name="正方形/長方形 46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66" name="テキスト ボックス 4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67" name="直線コネクタ 4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68" name="テキスト ボックス 46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69" name="直線コネクタ 46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70" name="テキスト ボックス 46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71" name="直線コネクタ 47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72" name="テキスト ボックス 47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73" name="直線コネクタ 47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74" name="テキスト ボックス 47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75" name="直線コネクタ 47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76" name="テキスト ボックス 47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77" name="直線コネクタ 47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78" name="テキスト ボックス 47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79" name="直線コネクタ 47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80" name="テキスト ボックス 47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81" name="直線コネクタ 4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25581</xdr:rowOff>
    </xdr:to>
    <xdr:cxnSp macro="">
      <xdr:nvCxnSpPr>
        <xdr:cNvPr id="483" name="直線コネクタ 482"/>
        <xdr:cNvCxnSpPr/>
      </xdr:nvCxnSpPr>
      <xdr:spPr>
        <a:xfrm flipV="1">
          <a:off x="16318864" y="17090571"/>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29408</xdr:rowOff>
    </xdr:from>
    <xdr:ext cx="405111" cy="259045"/>
    <xdr:sp macro="" textlink="">
      <xdr:nvSpPr>
        <xdr:cNvPr id="484" name="【庁舎】&#10;有形固定資産減価償却率最小値テキスト"/>
        <xdr:cNvSpPr txBox="1"/>
      </xdr:nvSpPr>
      <xdr:spPr>
        <a:xfrm>
          <a:off x="16357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25581</xdr:rowOff>
    </xdr:from>
    <xdr:to>
      <xdr:col>86</xdr:col>
      <xdr:colOff>25400</xdr:colOff>
      <xdr:row>109</xdr:row>
      <xdr:rowOff>25581</xdr:rowOff>
    </xdr:to>
    <xdr:cxnSp macro="">
      <xdr:nvCxnSpPr>
        <xdr:cNvPr id="485" name="直線コネクタ 484"/>
        <xdr:cNvCxnSpPr/>
      </xdr:nvCxnSpPr>
      <xdr:spPr>
        <a:xfrm>
          <a:off x="16230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486"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87" name="直線コネクタ 48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146248</xdr:rowOff>
    </xdr:from>
    <xdr:ext cx="405111" cy="259045"/>
    <xdr:sp macro="" textlink="">
      <xdr:nvSpPr>
        <xdr:cNvPr id="488" name="【庁舎】&#10;有形固定資産減価償却率平均値テキスト"/>
        <xdr:cNvSpPr txBox="1"/>
      </xdr:nvSpPr>
      <xdr:spPr>
        <a:xfrm>
          <a:off x="16357600" y="17805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489" name="フローチャート: 判断 488"/>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115207</xdr:rowOff>
    </xdr:from>
    <xdr:to>
      <xdr:col>81</xdr:col>
      <xdr:colOff>101600</xdr:colOff>
      <xdr:row>105</xdr:row>
      <xdr:rowOff>45357</xdr:rowOff>
    </xdr:to>
    <xdr:sp macro="" textlink="">
      <xdr:nvSpPr>
        <xdr:cNvPr id="490" name="フローチャート: 判断 489"/>
        <xdr:cNvSpPr/>
      </xdr:nvSpPr>
      <xdr:spPr>
        <a:xfrm>
          <a:off x="15430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108676</xdr:rowOff>
    </xdr:from>
    <xdr:to>
      <xdr:col>76</xdr:col>
      <xdr:colOff>165100</xdr:colOff>
      <xdr:row>105</xdr:row>
      <xdr:rowOff>38826</xdr:rowOff>
    </xdr:to>
    <xdr:sp macro="" textlink="">
      <xdr:nvSpPr>
        <xdr:cNvPr id="491" name="フローチャート: 判断 490"/>
        <xdr:cNvSpPr/>
      </xdr:nvSpPr>
      <xdr:spPr>
        <a:xfrm>
          <a:off x="14541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93980</xdr:rowOff>
    </xdr:from>
    <xdr:to>
      <xdr:col>72</xdr:col>
      <xdr:colOff>38100</xdr:colOff>
      <xdr:row>105</xdr:row>
      <xdr:rowOff>24130</xdr:rowOff>
    </xdr:to>
    <xdr:sp macro="" textlink="">
      <xdr:nvSpPr>
        <xdr:cNvPr id="492" name="フローチャート: 判断 491"/>
        <xdr:cNvSpPr/>
      </xdr:nvSpPr>
      <xdr:spPr>
        <a:xfrm>
          <a:off x="13652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43362</xdr:rowOff>
    </xdr:from>
    <xdr:to>
      <xdr:col>67</xdr:col>
      <xdr:colOff>101600</xdr:colOff>
      <xdr:row>104</xdr:row>
      <xdr:rowOff>144962</xdr:rowOff>
    </xdr:to>
    <xdr:sp macro="" textlink="">
      <xdr:nvSpPr>
        <xdr:cNvPr id="493" name="フローチャート: 判断 492"/>
        <xdr:cNvSpPr/>
      </xdr:nvSpPr>
      <xdr:spPr>
        <a:xfrm>
          <a:off x="12763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94" name="テキスト ボックス 49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95" name="テキスト ボックス 49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6" name="テキスト ボックス 49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97" name="テキスト ボックス 49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98" name="テキスト ボックス 49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159294</xdr:rowOff>
    </xdr:from>
    <xdr:to>
      <xdr:col>85</xdr:col>
      <xdr:colOff>177800</xdr:colOff>
      <xdr:row>108</xdr:row>
      <xdr:rowOff>89444</xdr:rowOff>
    </xdr:to>
    <xdr:sp macro="" textlink="">
      <xdr:nvSpPr>
        <xdr:cNvPr id="499" name="楕円 498"/>
        <xdr:cNvSpPr/>
      </xdr:nvSpPr>
      <xdr:spPr>
        <a:xfrm>
          <a:off x="16268700" y="1850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137721</xdr:rowOff>
    </xdr:from>
    <xdr:ext cx="405111" cy="259045"/>
    <xdr:sp macro="" textlink="">
      <xdr:nvSpPr>
        <xdr:cNvPr id="500" name="【庁舎】&#10;有形固定資産減価償却率該当値テキスト"/>
        <xdr:cNvSpPr txBox="1"/>
      </xdr:nvSpPr>
      <xdr:spPr>
        <a:xfrm>
          <a:off x="16357600" y="1848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108</xdr:row>
      <xdr:rowOff>80918</xdr:rowOff>
    </xdr:from>
    <xdr:to>
      <xdr:col>67</xdr:col>
      <xdr:colOff>101600</xdr:colOff>
      <xdr:row>109</xdr:row>
      <xdr:rowOff>11068</xdr:rowOff>
    </xdr:to>
    <xdr:sp macro="" textlink="">
      <xdr:nvSpPr>
        <xdr:cNvPr id="501" name="楕円 500"/>
        <xdr:cNvSpPr/>
      </xdr:nvSpPr>
      <xdr:spPr>
        <a:xfrm>
          <a:off x="12763500" y="1859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61884</xdr:rowOff>
    </xdr:from>
    <xdr:ext cx="405111" cy="259045"/>
    <xdr:sp macro="" textlink="">
      <xdr:nvSpPr>
        <xdr:cNvPr id="502" name="n_1aveValue【庁舎】&#10;有形固定資産減価償却率"/>
        <xdr:cNvSpPr txBox="1"/>
      </xdr:nvSpPr>
      <xdr:spPr>
        <a:xfrm>
          <a:off x="152660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55353</xdr:rowOff>
    </xdr:from>
    <xdr:ext cx="405111" cy="259045"/>
    <xdr:sp macro="" textlink="">
      <xdr:nvSpPr>
        <xdr:cNvPr id="503" name="n_2aveValue【庁舎】&#10;有形固定資産減価償却率"/>
        <xdr:cNvSpPr txBox="1"/>
      </xdr:nvSpPr>
      <xdr:spPr>
        <a:xfrm>
          <a:off x="14389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40657</xdr:rowOff>
    </xdr:from>
    <xdr:ext cx="405111" cy="259045"/>
    <xdr:sp macro="" textlink="">
      <xdr:nvSpPr>
        <xdr:cNvPr id="504" name="n_3aveValue【庁舎】&#10;有形固定資産減価償却率"/>
        <xdr:cNvSpPr txBox="1"/>
      </xdr:nvSpPr>
      <xdr:spPr>
        <a:xfrm>
          <a:off x="13500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161489</xdr:rowOff>
    </xdr:from>
    <xdr:ext cx="405111" cy="259045"/>
    <xdr:sp macro="" textlink="">
      <xdr:nvSpPr>
        <xdr:cNvPr id="505" name="n_4aveValue【庁舎】&#10;有形固定資産減価償却率"/>
        <xdr:cNvSpPr txBox="1"/>
      </xdr:nvSpPr>
      <xdr:spPr>
        <a:xfrm>
          <a:off x="12611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2195</xdr:rowOff>
    </xdr:from>
    <xdr:ext cx="405111" cy="259045"/>
    <xdr:sp macro="" textlink="">
      <xdr:nvSpPr>
        <xdr:cNvPr id="506" name="n_4mainValue【庁舎】&#10;有形固定資産減価償却率"/>
        <xdr:cNvSpPr txBox="1"/>
      </xdr:nvSpPr>
      <xdr:spPr>
        <a:xfrm>
          <a:off x="12611744" y="18690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7" name="正方形/長方形 50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8" name="正方形/長方形 50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9" name="正方形/長方形 50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0" name="正方形/長方形 50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1" name="正方形/長方形 51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2" name="正方形/長方形 51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3" name="正方形/長方形 51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4" name="正方形/長方形 51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5" name="テキスト ボックス 51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6" name="直線コネクタ 51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17" name="直線コネクタ 51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18" name="テキスト ボックス 51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19" name="直線コネクタ 51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20" name="テキスト ボックス 51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21" name="直線コネクタ 52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22" name="テキスト ボックス 52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23" name="直線コネクタ 52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24" name="テキスト ボックス 52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25" name="直線コネクタ 52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26" name="テキスト ボックス 52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27" name="直線コネクタ 52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28" name="テキスト ボックス 52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9" name="直線コネクタ 52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0" name="テキスト ボックス 52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113212</xdr:rowOff>
    </xdr:from>
    <xdr:to>
      <xdr:col>116</xdr:col>
      <xdr:colOff>62864</xdr:colOff>
      <xdr:row>107</xdr:row>
      <xdr:rowOff>154032</xdr:rowOff>
    </xdr:to>
    <xdr:cxnSp macro="">
      <xdr:nvCxnSpPr>
        <xdr:cNvPr id="532" name="直線コネクタ 531"/>
        <xdr:cNvCxnSpPr/>
      </xdr:nvCxnSpPr>
      <xdr:spPr>
        <a:xfrm flipV="1">
          <a:off x="22160864" y="17258212"/>
          <a:ext cx="0" cy="124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533" name="【庁舎】&#10;一人当たり面積最小値テキスト"/>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534" name="直線コネクタ 533"/>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59889</xdr:rowOff>
    </xdr:from>
    <xdr:ext cx="469744" cy="259045"/>
    <xdr:sp macro="" textlink="">
      <xdr:nvSpPr>
        <xdr:cNvPr id="535" name="【庁舎】&#10;一人当たり面積最大値テキスト"/>
        <xdr:cNvSpPr txBox="1"/>
      </xdr:nvSpPr>
      <xdr:spPr>
        <a:xfrm>
          <a:off x="22199600" y="1703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113212</xdr:rowOff>
    </xdr:from>
    <xdr:to>
      <xdr:col>116</xdr:col>
      <xdr:colOff>152400</xdr:colOff>
      <xdr:row>100</xdr:row>
      <xdr:rowOff>113212</xdr:rowOff>
    </xdr:to>
    <xdr:cxnSp macro="">
      <xdr:nvCxnSpPr>
        <xdr:cNvPr id="536" name="直線コネクタ 535"/>
        <xdr:cNvCxnSpPr/>
      </xdr:nvCxnSpPr>
      <xdr:spPr>
        <a:xfrm>
          <a:off x="22072600" y="172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78213</xdr:rowOff>
    </xdr:from>
    <xdr:ext cx="469744" cy="259045"/>
    <xdr:sp macro="" textlink="">
      <xdr:nvSpPr>
        <xdr:cNvPr id="537" name="【庁舎】&#10;一人当たり面積平均値テキスト"/>
        <xdr:cNvSpPr txBox="1"/>
      </xdr:nvSpPr>
      <xdr:spPr>
        <a:xfrm>
          <a:off x="22199600" y="17909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55336</xdr:rowOff>
    </xdr:from>
    <xdr:to>
      <xdr:col>116</xdr:col>
      <xdr:colOff>114300</xdr:colOff>
      <xdr:row>105</xdr:row>
      <xdr:rowOff>156936</xdr:rowOff>
    </xdr:to>
    <xdr:sp macro="" textlink="">
      <xdr:nvSpPr>
        <xdr:cNvPr id="538" name="フローチャート: 判断 537"/>
        <xdr:cNvSpPr/>
      </xdr:nvSpPr>
      <xdr:spPr>
        <a:xfrm>
          <a:off x="22110700" y="1805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78195</xdr:rowOff>
    </xdr:from>
    <xdr:to>
      <xdr:col>112</xdr:col>
      <xdr:colOff>38100</xdr:colOff>
      <xdr:row>106</xdr:row>
      <xdr:rowOff>8345</xdr:rowOff>
    </xdr:to>
    <xdr:sp macro="" textlink="">
      <xdr:nvSpPr>
        <xdr:cNvPr id="539" name="フローチャート: 判断 538"/>
        <xdr:cNvSpPr/>
      </xdr:nvSpPr>
      <xdr:spPr>
        <a:xfrm>
          <a:off x="21272500" y="1808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122827</xdr:rowOff>
    </xdr:from>
    <xdr:to>
      <xdr:col>107</xdr:col>
      <xdr:colOff>101600</xdr:colOff>
      <xdr:row>106</xdr:row>
      <xdr:rowOff>52977</xdr:rowOff>
    </xdr:to>
    <xdr:sp macro="" textlink="">
      <xdr:nvSpPr>
        <xdr:cNvPr id="540" name="フローチャート: 判断 539"/>
        <xdr:cNvSpPr/>
      </xdr:nvSpPr>
      <xdr:spPr>
        <a:xfrm>
          <a:off x="20383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142421</xdr:rowOff>
    </xdr:from>
    <xdr:to>
      <xdr:col>102</xdr:col>
      <xdr:colOff>165100</xdr:colOff>
      <xdr:row>106</xdr:row>
      <xdr:rowOff>72571</xdr:rowOff>
    </xdr:to>
    <xdr:sp macro="" textlink="">
      <xdr:nvSpPr>
        <xdr:cNvPr id="541" name="フローチャート: 判断 540"/>
        <xdr:cNvSpPr/>
      </xdr:nvSpPr>
      <xdr:spPr>
        <a:xfrm>
          <a:off x="19494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84727</xdr:rowOff>
    </xdr:from>
    <xdr:to>
      <xdr:col>98</xdr:col>
      <xdr:colOff>38100</xdr:colOff>
      <xdr:row>106</xdr:row>
      <xdr:rowOff>14877</xdr:rowOff>
    </xdr:to>
    <xdr:sp macro="" textlink="">
      <xdr:nvSpPr>
        <xdr:cNvPr id="542" name="フローチャート: 判断 541"/>
        <xdr:cNvSpPr/>
      </xdr:nvSpPr>
      <xdr:spPr>
        <a:xfrm>
          <a:off x="18605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43" name="テキスト ボックス 54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4" name="テキスト ボックス 54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5" name="テキスト ボックス 54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6" name="テキスト ボックス 54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7" name="テキスト ボックス 54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548" name="楕円 547"/>
        <xdr:cNvSpPr/>
      </xdr:nvSpPr>
      <xdr:spPr>
        <a:xfrm>
          <a:off x="221107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133004</xdr:rowOff>
    </xdr:from>
    <xdr:ext cx="469744" cy="259045"/>
    <xdr:sp macro="" textlink="">
      <xdr:nvSpPr>
        <xdr:cNvPr id="549" name="【庁舎】&#10;一人当たり面積該当値テキスト"/>
        <xdr:cNvSpPr txBox="1"/>
      </xdr:nvSpPr>
      <xdr:spPr>
        <a:xfrm>
          <a:off x="22199600" y="1830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107</xdr:row>
      <xdr:rowOff>65132</xdr:rowOff>
    </xdr:from>
    <xdr:to>
      <xdr:col>98</xdr:col>
      <xdr:colOff>38100</xdr:colOff>
      <xdr:row>107</xdr:row>
      <xdr:rowOff>166732</xdr:rowOff>
    </xdr:to>
    <xdr:sp macro="" textlink="">
      <xdr:nvSpPr>
        <xdr:cNvPr id="550" name="楕円 549"/>
        <xdr:cNvSpPr/>
      </xdr:nvSpPr>
      <xdr:spPr>
        <a:xfrm>
          <a:off x="18605500" y="1841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24872</xdr:rowOff>
    </xdr:from>
    <xdr:ext cx="469744" cy="259045"/>
    <xdr:sp macro="" textlink="">
      <xdr:nvSpPr>
        <xdr:cNvPr id="551" name="n_1aveValue【庁舎】&#10;一人当たり面積"/>
        <xdr:cNvSpPr txBox="1"/>
      </xdr:nvSpPr>
      <xdr:spPr>
        <a:xfrm>
          <a:off x="21075727" y="1785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69504</xdr:rowOff>
    </xdr:from>
    <xdr:ext cx="469744" cy="259045"/>
    <xdr:sp macro="" textlink="">
      <xdr:nvSpPr>
        <xdr:cNvPr id="552" name="n_2aveValue【庁舎】&#10;一人当たり面積"/>
        <xdr:cNvSpPr txBox="1"/>
      </xdr:nvSpPr>
      <xdr:spPr>
        <a:xfrm>
          <a:off x="20199427"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89098</xdr:rowOff>
    </xdr:from>
    <xdr:ext cx="469744" cy="259045"/>
    <xdr:sp macro="" textlink="">
      <xdr:nvSpPr>
        <xdr:cNvPr id="553" name="n_3aveValue【庁舎】&#10;一人当たり面積"/>
        <xdr:cNvSpPr txBox="1"/>
      </xdr:nvSpPr>
      <xdr:spPr>
        <a:xfrm>
          <a:off x="19310427" y="1791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31404</xdr:rowOff>
    </xdr:from>
    <xdr:ext cx="469744" cy="259045"/>
    <xdr:sp macro="" textlink="">
      <xdr:nvSpPr>
        <xdr:cNvPr id="554" name="n_4aveValue【庁舎】&#10;一人当たり面積"/>
        <xdr:cNvSpPr txBox="1"/>
      </xdr:nvSpPr>
      <xdr:spPr>
        <a:xfrm>
          <a:off x="18421427" y="178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157859</xdr:rowOff>
    </xdr:from>
    <xdr:ext cx="469744" cy="259045"/>
    <xdr:sp macro="" textlink="">
      <xdr:nvSpPr>
        <xdr:cNvPr id="555" name="n_4mainValue【庁舎】&#10;一人当たり面積"/>
        <xdr:cNvSpPr txBox="1"/>
      </xdr:nvSpPr>
      <xdr:spPr>
        <a:xfrm>
          <a:off x="18421427"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6" name="正方形/長方形 5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7" name="正方形/長方形 5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8" name="テキスト ボックス 5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は福祉施設を除いた全施設で高くなっており、また一人当たり面積・有形固定資産額は一般廃棄物処理施設と庁舎を除いた全施設で高くなっている。施設の老朽化が進んでおり、今後も適正に維持管理出来るよう、個別施設計画を策定し順次改修・整備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M1" zoomScale="85" zoomScaleNormal="85" workbookViewId="0">
      <selection activeCell="BE33" sqref="BE33:BF33"/>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4995652</v>
      </c>
      <c r="BO4" s="433"/>
      <c r="BP4" s="433"/>
      <c r="BQ4" s="433"/>
      <c r="BR4" s="433"/>
      <c r="BS4" s="433"/>
      <c r="BT4" s="433"/>
      <c r="BU4" s="434"/>
      <c r="BV4" s="432">
        <v>3851716</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5.4</v>
      </c>
      <c r="CU4" s="439"/>
      <c r="CV4" s="439"/>
      <c r="CW4" s="439"/>
      <c r="CX4" s="439"/>
      <c r="CY4" s="439"/>
      <c r="CZ4" s="439"/>
      <c r="DA4" s="440"/>
      <c r="DB4" s="438">
        <v>5.2</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4842656</v>
      </c>
      <c r="BO5" s="470"/>
      <c r="BP5" s="470"/>
      <c r="BQ5" s="470"/>
      <c r="BR5" s="470"/>
      <c r="BS5" s="470"/>
      <c r="BT5" s="470"/>
      <c r="BU5" s="471"/>
      <c r="BV5" s="469">
        <v>3657548</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97.3</v>
      </c>
      <c r="CU5" s="467"/>
      <c r="CV5" s="467"/>
      <c r="CW5" s="467"/>
      <c r="CX5" s="467"/>
      <c r="CY5" s="467"/>
      <c r="CZ5" s="467"/>
      <c r="DA5" s="468"/>
      <c r="DB5" s="466">
        <v>98.7</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152996</v>
      </c>
      <c r="BO6" s="470"/>
      <c r="BP6" s="470"/>
      <c r="BQ6" s="470"/>
      <c r="BR6" s="470"/>
      <c r="BS6" s="470"/>
      <c r="BT6" s="470"/>
      <c r="BU6" s="471"/>
      <c r="BV6" s="469">
        <v>194168</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100.9</v>
      </c>
      <c r="CU6" s="507"/>
      <c r="CV6" s="507"/>
      <c r="CW6" s="507"/>
      <c r="CX6" s="507"/>
      <c r="CY6" s="507"/>
      <c r="CZ6" s="507"/>
      <c r="DA6" s="508"/>
      <c r="DB6" s="506">
        <v>102.7</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21568</v>
      </c>
      <c r="BO7" s="470"/>
      <c r="BP7" s="470"/>
      <c r="BQ7" s="470"/>
      <c r="BR7" s="470"/>
      <c r="BS7" s="470"/>
      <c r="BT7" s="470"/>
      <c r="BU7" s="471"/>
      <c r="BV7" s="469">
        <v>73821</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2442969</v>
      </c>
      <c r="CU7" s="470"/>
      <c r="CV7" s="470"/>
      <c r="CW7" s="470"/>
      <c r="CX7" s="470"/>
      <c r="CY7" s="470"/>
      <c r="CZ7" s="470"/>
      <c r="DA7" s="471"/>
      <c r="DB7" s="469">
        <v>2297199</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131428</v>
      </c>
      <c r="BO8" s="470"/>
      <c r="BP8" s="470"/>
      <c r="BQ8" s="470"/>
      <c r="BR8" s="470"/>
      <c r="BS8" s="470"/>
      <c r="BT8" s="470"/>
      <c r="BU8" s="471"/>
      <c r="BV8" s="469">
        <v>120347</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0.39</v>
      </c>
      <c r="CU8" s="510"/>
      <c r="CV8" s="510"/>
      <c r="CW8" s="510"/>
      <c r="CX8" s="510"/>
      <c r="CY8" s="510"/>
      <c r="CZ8" s="510"/>
      <c r="DA8" s="511"/>
      <c r="DB8" s="509">
        <v>0.39</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6362</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109</v>
      </c>
      <c r="AV9" s="502"/>
      <c r="AW9" s="502"/>
      <c r="AX9" s="502"/>
      <c r="AY9" s="503" t="s">
        <v>116</v>
      </c>
      <c r="AZ9" s="504"/>
      <c r="BA9" s="504"/>
      <c r="BB9" s="504"/>
      <c r="BC9" s="504"/>
      <c r="BD9" s="504"/>
      <c r="BE9" s="504"/>
      <c r="BF9" s="504"/>
      <c r="BG9" s="504"/>
      <c r="BH9" s="504"/>
      <c r="BI9" s="504"/>
      <c r="BJ9" s="504"/>
      <c r="BK9" s="504"/>
      <c r="BL9" s="504"/>
      <c r="BM9" s="505"/>
      <c r="BN9" s="469">
        <v>11081</v>
      </c>
      <c r="BO9" s="470"/>
      <c r="BP9" s="470"/>
      <c r="BQ9" s="470"/>
      <c r="BR9" s="470"/>
      <c r="BS9" s="470"/>
      <c r="BT9" s="470"/>
      <c r="BU9" s="471"/>
      <c r="BV9" s="469">
        <v>-110777</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10.3</v>
      </c>
      <c r="CU9" s="467"/>
      <c r="CV9" s="467"/>
      <c r="CW9" s="467"/>
      <c r="CX9" s="467"/>
      <c r="CY9" s="467"/>
      <c r="CZ9" s="467"/>
      <c r="DA9" s="468"/>
      <c r="DB9" s="466">
        <v>12</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7039</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50708</v>
      </c>
      <c r="BO10" s="470"/>
      <c r="BP10" s="470"/>
      <c r="BQ10" s="470"/>
      <c r="BR10" s="470"/>
      <c r="BS10" s="470"/>
      <c r="BT10" s="470"/>
      <c r="BU10" s="471"/>
      <c r="BV10" s="469">
        <v>3823</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120</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6788</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134</v>
      </c>
      <c r="AV12" s="502"/>
      <c r="AW12" s="502"/>
      <c r="AX12" s="502"/>
      <c r="AY12" s="503" t="s">
        <v>135</v>
      </c>
      <c r="AZ12" s="504"/>
      <c r="BA12" s="504"/>
      <c r="BB12" s="504"/>
      <c r="BC12" s="504"/>
      <c r="BD12" s="504"/>
      <c r="BE12" s="504"/>
      <c r="BF12" s="504"/>
      <c r="BG12" s="504"/>
      <c r="BH12" s="504"/>
      <c r="BI12" s="504"/>
      <c r="BJ12" s="504"/>
      <c r="BK12" s="504"/>
      <c r="BL12" s="504"/>
      <c r="BM12" s="505"/>
      <c r="BN12" s="469">
        <v>133763</v>
      </c>
      <c r="BO12" s="470"/>
      <c r="BP12" s="470"/>
      <c r="BQ12" s="470"/>
      <c r="BR12" s="470"/>
      <c r="BS12" s="470"/>
      <c r="BT12" s="470"/>
      <c r="BU12" s="471"/>
      <c r="BV12" s="469">
        <v>3769</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137</v>
      </c>
      <c r="CU12" s="510"/>
      <c r="CV12" s="510"/>
      <c r="CW12" s="510"/>
      <c r="CX12" s="510"/>
      <c r="CY12" s="510"/>
      <c r="CZ12" s="510"/>
      <c r="DA12" s="511"/>
      <c r="DB12" s="509" t="s">
        <v>137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6710</v>
      </c>
      <c r="S13" s="554"/>
      <c r="T13" s="554"/>
      <c r="U13" s="554"/>
      <c r="V13" s="555"/>
      <c r="W13" s="485" t="s">
        <v>139</v>
      </c>
      <c r="X13" s="486"/>
      <c r="Y13" s="486"/>
      <c r="Z13" s="486"/>
      <c r="AA13" s="486"/>
      <c r="AB13" s="476"/>
      <c r="AC13" s="520">
        <v>137</v>
      </c>
      <c r="AD13" s="521"/>
      <c r="AE13" s="521"/>
      <c r="AF13" s="521"/>
      <c r="AG13" s="563"/>
      <c r="AH13" s="520">
        <v>61</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-71974</v>
      </c>
      <c r="BO13" s="470"/>
      <c r="BP13" s="470"/>
      <c r="BQ13" s="470"/>
      <c r="BR13" s="470"/>
      <c r="BS13" s="470"/>
      <c r="BT13" s="470"/>
      <c r="BU13" s="471"/>
      <c r="BV13" s="469">
        <v>-110723</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10.8</v>
      </c>
      <c r="CU13" s="467"/>
      <c r="CV13" s="467"/>
      <c r="CW13" s="467"/>
      <c r="CX13" s="467"/>
      <c r="CY13" s="467"/>
      <c r="CZ13" s="467"/>
      <c r="DA13" s="468"/>
      <c r="DB13" s="466">
        <v>11.3</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6903</v>
      </c>
      <c r="S14" s="554"/>
      <c r="T14" s="554"/>
      <c r="U14" s="554"/>
      <c r="V14" s="555"/>
      <c r="W14" s="459"/>
      <c r="X14" s="460"/>
      <c r="Y14" s="460"/>
      <c r="Z14" s="460"/>
      <c r="AA14" s="460"/>
      <c r="AB14" s="449"/>
      <c r="AC14" s="556">
        <v>4.4000000000000004</v>
      </c>
      <c r="AD14" s="557"/>
      <c r="AE14" s="557"/>
      <c r="AF14" s="557"/>
      <c r="AG14" s="558"/>
      <c r="AH14" s="556">
        <v>1.9</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v>10.3</v>
      </c>
      <c r="CU14" s="568"/>
      <c r="CV14" s="568"/>
      <c r="CW14" s="568"/>
      <c r="CX14" s="568"/>
      <c r="CY14" s="568"/>
      <c r="CZ14" s="568"/>
      <c r="DA14" s="569"/>
      <c r="DB14" s="567">
        <v>3.8</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138</v>
      </c>
      <c r="N15" s="561"/>
      <c r="O15" s="561"/>
      <c r="P15" s="561"/>
      <c r="Q15" s="562"/>
      <c r="R15" s="553">
        <v>6835</v>
      </c>
      <c r="S15" s="554"/>
      <c r="T15" s="554"/>
      <c r="U15" s="554"/>
      <c r="V15" s="555"/>
      <c r="W15" s="485" t="s">
        <v>146</v>
      </c>
      <c r="X15" s="486"/>
      <c r="Y15" s="486"/>
      <c r="Z15" s="486"/>
      <c r="AA15" s="486"/>
      <c r="AB15" s="476"/>
      <c r="AC15" s="520">
        <v>1252</v>
      </c>
      <c r="AD15" s="521"/>
      <c r="AE15" s="521"/>
      <c r="AF15" s="521"/>
      <c r="AG15" s="563"/>
      <c r="AH15" s="520">
        <v>1355</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835970</v>
      </c>
      <c r="BO15" s="433"/>
      <c r="BP15" s="433"/>
      <c r="BQ15" s="433"/>
      <c r="BR15" s="433"/>
      <c r="BS15" s="433"/>
      <c r="BT15" s="433"/>
      <c r="BU15" s="434"/>
      <c r="BV15" s="432">
        <v>781474</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40.6</v>
      </c>
      <c r="AD16" s="557"/>
      <c r="AE16" s="557"/>
      <c r="AF16" s="557"/>
      <c r="AG16" s="558"/>
      <c r="AH16" s="556">
        <v>41.8</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2136888</v>
      </c>
      <c r="BO16" s="470"/>
      <c r="BP16" s="470"/>
      <c r="BQ16" s="470"/>
      <c r="BR16" s="470"/>
      <c r="BS16" s="470"/>
      <c r="BT16" s="470"/>
      <c r="BU16" s="471"/>
      <c r="BV16" s="469">
        <v>2018745</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152</v>
      </c>
      <c r="N17" s="577"/>
      <c r="O17" s="577"/>
      <c r="P17" s="577"/>
      <c r="Q17" s="578"/>
      <c r="R17" s="573" t="s">
        <v>153</v>
      </c>
      <c r="S17" s="574"/>
      <c r="T17" s="574"/>
      <c r="U17" s="574"/>
      <c r="V17" s="575"/>
      <c r="W17" s="485" t="s">
        <v>154</v>
      </c>
      <c r="X17" s="486"/>
      <c r="Y17" s="486"/>
      <c r="Z17" s="486"/>
      <c r="AA17" s="486"/>
      <c r="AB17" s="476"/>
      <c r="AC17" s="520">
        <v>1695</v>
      </c>
      <c r="AD17" s="521"/>
      <c r="AE17" s="521"/>
      <c r="AF17" s="521"/>
      <c r="AG17" s="563"/>
      <c r="AH17" s="520">
        <v>1822</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1055744</v>
      </c>
      <c r="BO17" s="470"/>
      <c r="BP17" s="470"/>
      <c r="BQ17" s="470"/>
      <c r="BR17" s="470"/>
      <c r="BS17" s="470"/>
      <c r="BT17" s="470"/>
      <c r="BU17" s="471"/>
      <c r="BV17" s="469">
        <v>992046</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156</v>
      </c>
      <c r="C18" s="512"/>
      <c r="D18" s="512"/>
      <c r="E18" s="584"/>
      <c r="F18" s="584"/>
      <c r="G18" s="584"/>
      <c r="H18" s="584"/>
      <c r="I18" s="584"/>
      <c r="J18" s="584"/>
      <c r="K18" s="584"/>
      <c r="L18" s="585">
        <v>13.63</v>
      </c>
      <c r="M18" s="585"/>
      <c r="N18" s="585"/>
      <c r="O18" s="585"/>
      <c r="P18" s="585"/>
      <c r="Q18" s="585"/>
      <c r="R18" s="586"/>
      <c r="S18" s="586"/>
      <c r="T18" s="586"/>
      <c r="U18" s="586"/>
      <c r="V18" s="587"/>
      <c r="W18" s="487"/>
      <c r="X18" s="488"/>
      <c r="Y18" s="488"/>
      <c r="Z18" s="488"/>
      <c r="AA18" s="488"/>
      <c r="AB18" s="479"/>
      <c r="AC18" s="588">
        <v>55</v>
      </c>
      <c r="AD18" s="589"/>
      <c r="AE18" s="589"/>
      <c r="AF18" s="589"/>
      <c r="AG18" s="590"/>
      <c r="AH18" s="588">
        <v>56.3</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2366027</v>
      </c>
      <c r="BO18" s="470"/>
      <c r="BP18" s="470"/>
      <c r="BQ18" s="470"/>
      <c r="BR18" s="470"/>
      <c r="BS18" s="470"/>
      <c r="BT18" s="470"/>
      <c r="BU18" s="471"/>
      <c r="BV18" s="469">
        <v>2342378</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158</v>
      </c>
      <c r="C19" s="512"/>
      <c r="D19" s="512"/>
      <c r="E19" s="584"/>
      <c r="F19" s="584"/>
      <c r="G19" s="584"/>
      <c r="H19" s="584"/>
      <c r="I19" s="584"/>
      <c r="J19" s="584"/>
      <c r="K19" s="584"/>
      <c r="L19" s="592">
        <v>467</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3312361</v>
      </c>
      <c r="BO19" s="470"/>
      <c r="BP19" s="470"/>
      <c r="BQ19" s="470"/>
      <c r="BR19" s="470"/>
      <c r="BS19" s="470"/>
      <c r="BT19" s="470"/>
      <c r="BU19" s="471"/>
      <c r="BV19" s="469">
        <v>3090242</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160</v>
      </c>
      <c r="C20" s="512"/>
      <c r="D20" s="512"/>
      <c r="E20" s="584"/>
      <c r="F20" s="584"/>
      <c r="G20" s="584"/>
      <c r="H20" s="584"/>
      <c r="I20" s="584"/>
      <c r="J20" s="584"/>
      <c r="K20" s="584"/>
      <c r="L20" s="592">
        <v>2211</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2217221</v>
      </c>
      <c r="BO23" s="470"/>
      <c r="BP23" s="470"/>
      <c r="BQ23" s="470"/>
      <c r="BR23" s="470"/>
      <c r="BS23" s="470"/>
      <c r="BT23" s="470"/>
      <c r="BU23" s="471"/>
      <c r="BV23" s="469">
        <v>2293624</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169</v>
      </c>
      <c r="F24" s="499"/>
      <c r="G24" s="499"/>
      <c r="H24" s="499"/>
      <c r="I24" s="499"/>
      <c r="J24" s="499"/>
      <c r="K24" s="500"/>
      <c r="L24" s="520">
        <v>1</v>
      </c>
      <c r="M24" s="521"/>
      <c r="N24" s="521"/>
      <c r="O24" s="521"/>
      <c r="P24" s="563"/>
      <c r="Q24" s="520">
        <v>3960</v>
      </c>
      <c r="R24" s="521"/>
      <c r="S24" s="521"/>
      <c r="T24" s="521"/>
      <c r="U24" s="521"/>
      <c r="V24" s="563"/>
      <c r="W24" s="622"/>
      <c r="X24" s="610"/>
      <c r="Y24" s="611"/>
      <c r="Z24" s="519" t="s">
        <v>170</v>
      </c>
      <c r="AA24" s="499"/>
      <c r="AB24" s="499"/>
      <c r="AC24" s="499"/>
      <c r="AD24" s="499"/>
      <c r="AE24" s="499"/>
      <c r="AF24" s="499"/>
      <c r="AG24" s="500"/>
      <c r="AH24" s="520">
        <v>87</v>
      </c>
      <c r="AI24" s="521"/>
      <c r="AJ24" s="521"/>
      <c r="AK24" s="521"/>
      <c r="AL24" s="563"/>
      <c r="AM24" s="520">
        <v>250038</v>
      </c>
      <c r="AN24" s="521"/>
      <c r="AO24" s="521"/>
      <c r="AP24" s="521"/>
      <c r="AQ24" s="521"/>
      <c r="AR24" s="563"/>
      <c r="AS24" s="520">
        <v>2874</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281323</v>
      </c>
      <c r="BO24" s="470"/>
      <c r="BP24" s="470"/>
      <c r="BQ24" s="470"/>
      <c r="BR24" s="470"/>
      <c r="BS24" s="470"/>
      <c r="BT24" s="470"/>
      <c r="BU24" s="471"/>
      <c r="BV24" s="469">
        <v>392923</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172</v>
      </c>
      <c r="F25" s="499"/>
      <c r="G25" s="499"/>
      <c r="H25" s="499"/>
      <c r="I25" s="499"/>
      <c r="J25" s="499"/>
      <c r="K25" s="500"/>
      <c r="L25" s="520">
        <v>1</v>
      </c>
      <c r="M25" s="521"/>
      <c r="N25" s="521"/>
      <c r="O25" s="521"/>
      <c r="P25" s="563"/>
      <c r="Q25" s="520">
        <v>5580</v>
      </c>
      <c r="R25" s="521"/>
      <c r="S25" s="521"/>
      <c r="T25" s="521"/>
      <c r="U25" s="521"/>
      <c r="V25" s="563"/>
      <c r="W25" s="622"/>
      <c r="X25" s="610"/>
      <c r="Y25" s="611"/>
      <c r="Z25" s="519" t="s">
        <v>173</v>
      </c>
      <c r="AA25" s="499"/>
      <c r="AB25" s="499"/>
      <c r="AC25" s="499"/>
      <c r="AD25" s="499"/>
      <c r="AE25" s="499"/>
      <c r="AF25" s="499"/>
      <c r="AG25" s="500"/>
      <c r="AH25" s="520" t="s">
        <v>174</v>
      </c>
      <c r="AI25" s="521"/>
      <c r="AJ25" s="521"/>
      <c r="AK25" s="521"/>
      <c r="AL25" s="563"/>
      <c r="AM25" s="520" t="s">
        <v>174</v>
      </c>
      <c r="AN25" s="521"/>
      <c r="AO25" s="521"/>
      <c r="AP25" s="521"/>
      <c r="AQ25" s="521"/>
      <c r="AR25" s="563"/>
      <c r="AS25" s="520" t="s">
        <v>174</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v>493909</v>
      </c>
      <c r="BO25" s="433"/>
      <c r="BP25" s="433"/>
      <c r="BQ25" s="433"/>
      <c r="BR25" s="433"/>
      <c r="BS25" s="433"/>
      <c r="BT25" s="433"/>
      <c r="BU25" s="434"/>
      <c r="BV25" s="432">
        <v>522553</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176</v>
      </c>
      <c r="F26" s="499"/>
      <c r="G26" s="499"/>
      <c r="H26" s="499"/>
      <c r="I26" s="499"/>
      <c r="J26" s="499"/>
      <c r="K26" s="500"/>
      <c r="L26" s="520">
        <v>1</v>
      </c>
      <c r="M26" s="521"/>
      <c r="N26" s="521"/>
      <c r="O26" s="521"/>
      <c r="P26" s="563"/>
      <c r="Q26" s="520">
        <v>5300</v>
      </c>
      <c r="R26" s="521"/>
      <c r="S26" s="521"/>
      <c r="T26" s="521"/>
      <c r="U26" s="521"/>
      <c r="V26" s="563"/>
      <c r="W26" s="622"/>
      <c r="X26" s="610"/>
      <c r="Y26" s="611"/>
      <c r="Z26" s="519" t="s">
        <v>177</v>
      </c>
      <c r="AA26" s="632"/>
      <c r="AB26" s="632"/>
      <c r="AC26" s="632"/>
      <c r="AD26" s="632"/>
      <c r="AE26" s="632"/>
      <c r="AF26" s="632"/>
      <c r="AG26" s="633"/>
      <c r="AH26" s="520">
        <v>3</v>
      </c>
      <c r="AI26" s="521"/>
      <c r="AJ26" s="521"/>
      <c r="AK26" s="521"/>
      <c r="AL26" s="563"/>
      <c r="AM26" s="520">
        <v>8157</v>
      </c>
      <c r="AN26" s="521"/>
      <c r="AO26" s="521"/>
      <c r="AP26" s="521"/>
      <c r="AQ26" s="521"/>
      <c r="AR26" s="563"/>
      <c r="AS26" s="520">
        <v>2719</v>
      </c>
      <c r="AT26" s="521"/>
      <c r="AU26" s="521"/>
      <c r="AV26" s="521"/>
      <c r="AW26" s="521"/>
      <c r="AX26" s="522"/>
      <c r="AY26" s="472" t="s">
        <v>178</v>
      </c>
      <c r="AZ26" s="473"/>
      <c r="BA26" s="473"/>
      <c r="BB26" s="473"/>
      <c r="BC26" s="473"/>
      <c r="BD26" s="473"/>
      <c r="BE26" s="473"/>
      <c r="BF26" s="473"/>
      <c r="BG26" s="473"/>
      <c r="BH26" s="473"/>
      <c r="BI26" s="473"/>
      <c r="BJ26" s="473"/>
      <c r="BK26" s="473"/>
      <c r="BL26" s="473"/>
      <c r="BM26" s="474"/>
      <c r="BN26" s="469" t="s">
        <v>174</v>
      </c>
      <c r="BO26" s="470"/>
      <c r="BP26" s="470"/>
      <c r="BQ26" s="470"/>
      <c r="BR26" s="470"/>
      <c r="BS26" s="470"/>
      <c r="BT26" s="470"/>
      <c r="BU26" s="471"/>
      <c r="BV26" s="469" t="s">
        <v>137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179</v>
      </c>
      <c r="F27" s="499"/>
      <c r="G27" s="499"/>
      <c r="H27" s="499"/>
      <c r="I27" s="499"/>
      <c r="J27" s="499"/>
      <c r="K27" s="500"/>
      <c r="L27" s="520">
        <v>1</v>
      </c>
      <c r="M27" s="521"/>
      <c r="N27" s="521"/>
      <c r="O27" s="521"/>
      <c r="P27" s="563"/>
      <c r="Q27" s="520">
        <v>2800</v>
      </c>
      <c r="R27" s="521"/>
      <c r="S27" s="521"/>
      <c r="T27" s="521"/>
      <c r="U27" s="521"/>
      <c r="V27" s="563"/>
      <c r="W27" s="622"/>
      <c r="X27" s="610"/>
      <c r="Y27" s="611"/>
      <c r="Z27" s="519" t="s">
        <v>180</v>
      </c>
      <c r="AA27" s="499"/>
      <c r="AB27" s="499"/>
      <c r="AC27" s="499"/>
      <c r="AD27" s="499"/>
      <c r="AE27" s="499"/>
      <c r="AF27" s="499"/>
      <c r="AG27" s="500"/>
      <c r="AH27" s="520">
        <v>7</v>
      </c>
      <c r="AI27" s="521"/>
      <c r="AJ27" s="521"/>
      <c r="AK27" s="521"/>
      <c r="AL27" s="563"/>
      <c r="AM27" s="520">
        <v>21879</v>
      </c>
      <c r="AN27" s="521"/>
      <c r="AO27" s="521"/>
      <c r="AP27" s="521"/>
      <c r="AQ27" s="521"/>
      <c r="AR27" s="563"/>
      <c r="AS27" s="520">
        <v>3126</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v>193000</v>
      </c>
      <c r="BO27" s="646"/>
      <c r="BP27" s="646"/>
      <c r="BQ27" s="646"/>
      <c r="BR27" s="646"/>
      <c r="BS27" s="646"/>
      <c r="BT27" s="646"/>
      <c r="BU27" s="647"/>
      <c r="BV27" s="645">
        <v>193000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182</v>
      </c>
      <c r="F28" s="499"/>
      <c r="G28" s="499"/>
      <c r="H28" s="499"/>
      <c r="I28" s="499"/>
      <c r="J28" s="499"/>
      <c r="K28" s="500"/>
      <c r="L28" s="520">
        <v>1</v>
      </c>
      <c r="M28" s="521"/>
      <c r="N28" s="521"/>
      <c r="O28" s="521"/>
      <c r="P28" s="563"/>
      <c r="Q28" s="520">
        <v>2000</v>
      </c>
      <c r="R28" s="521"/>
      <c r="S28" s="521"/>
      <c r="T28" s="521"/>
      <c r="U28" s="521"/>
      <c r="V28" s="563"/>
      <c r="W28" s="622"/>
      <c r="X28" s="610"/>
      <c r="Y28" s="611"/>
      <c r="Z28" s="519" t="s">
        <v>183</v>
      </c>
      <c r="AA28" s="499"/>
      <c r="AB28" s="499"/>
      <c r="AC28" s="499"/>
      <c r="AD28" s="499"/>
      <c r="AE28" s="499"/>
      <c r="AF28" s="499"/>
      <c r="AG28" s="500"/>
      <c r="AH28" s="520" t="s">
        <v>174</v>
      </c>
      <c r="AI28" s="521"/>
      <c r="AJ28" s="521"/>
      <c r="AK28" s="521"/>
      <c r="AL28" s="563"/>
      <c r="AM28" s="520" t="s">
        <v>174</v>
      </c>
      <c r="AN28" s="521"/>
      <c r="AO28" s="521"/>
      <c r="AP28" s="521"/>
      <c r="AQ28" s="521"/>
      <c r="AR28" s="563"/>
      <c r="AS28" s="520" t="s">
        <v>137</v>
      </c>
      <c r="AT28" s="521"/>
      <c r="AU28" s="521"/>
      <c r="AV28" s="521"/>
      <c r="AW28" s="521"/>
      <c r="AX28" s="522"/>
      <c r="AY28" s="648" t="s">
        <v>184</v>
      </c>
      <c r="AZ28" s="649"/>
      <c r="BA28" s="649"/>
      <c r="BB28" s="650"/>
      <c r="BC28" s="429" t="s">
        <v>48</v>
      </c>
      <c r="BD28" s="430"/>
      <c r="BE28" s="430"/>
      <c r="BF28" s="430"/>
      <c r="BG28" s="430"/>
      <c r="BH28" s="430"/>
      <c r="BI28" s="430"/>
      <c r="BJ28" s="430"/>
      <c r="BK28" s="430"/>
      <c r="BL28" s="430"/>
      <c r="BM28" s="431"/>
      <c r="BN28" s="432">
        <v>310434</v>
      </c>
      <c r="BO28" s="433"/>
      <c r="BP28" s="433"/>
      <c r="BQ28" s="433"/>
      <c r="BR28" s="433"/>
      <c r="BS28" s="433"/>
      <c r="BT28" s="433"/>
      <c r="BU28" s="434"/>
      <c r="BV28" s="432">
        <v>393489</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185</v>
      </c>
      <c r="F29" s="499"/>
      <c r="G29" s="499"/>
      <c r="H29" s="499"/>
      <c r="I29" s="499"/>
      <c r="J29" s="499"/>
      <c r="K29" s="500"/>
      <c r="L29" s="520">
        <v>10</v>
      </c>
      <c r="M29" s="521"/>
      <c r="N29" s="521"/>
      <c r="O29" s="521"/>
      <c r="P29" s="563"/>
      <c r="Q29" s="520">
        <v>1770</v>
      </c>
      <c r="R29" s="521"/>
      <c r="S29" s="521"/>
      <c r="T29" s="521"/>
      <c r="U29" s="521"/>
      <c r="V29" s="563"/>
      <c r="W29" s="623"/>
      <c r="X29" s="624"/>
      <c r="Y29" s="625"/>
      <c r="Z29" s="519" t="s">
        <v>186</v>
      </c>
      <c r="AA29" s="499"/>
      <c r="AB29" s="499"/>
      <c r="AC29" s="499"/>
      <c r="AD29" s="499"/>
      <c r="AE29" s="499"/>
      <c r="AF29" s="499"/>
      <c r="AG29" s="500"/>
      <c r="AH29" s="520">
        <v>94</v>
      </c>
      <c r="AI29" s="521"/>
      <c r="AJ29" s="521"/>
      <c r="AK29" s="521"/>
      <c r="AL29" s="563"/>
      <c r="AM29" s="520">
        <v>271917</v>
      </c>
      <c r="AN29" s="521"/>
      <c r="AO29" s="521"/>
      <c r="AP29" s="521"/>
      <c r="AQ29" s="521"/>
      <c r="AR29" s="563"/>
      <c r="AS29" s="520">
        <v>2893</v>
      </c>
      <c r="AT29" s="521"/>
      <c r="AU29" s="521"/>
      <c r="AV29" s="521"/>
      <c r="AW29" s="521"/>
      <c r="AX29" s="522"/>
      <c r="AY29" s="651"/>
      <c r="AZ29" s="652"/>
      <c r="BA29" s="652"/>
      <c r="BB29" s="653"/>
      <c r="BC29" s="503" t="s">
        <v>187</v>
      </c>
      <c r="BD29" s="504"/>
      <c r="BE29" s="504"/>
      <c r="BF29" s="504"/>
      <c r="BG29" s="504"/>
      <c r="BH29" s="504"/>
      <c r="BI29" s="504"/>
      <c r="BJ29" s="504"/>
      <c r="BK29" s="504"/>
      <c r="BL29" s="504"/>
      <c r="BM29" s="505"/>
      <c r="BN29" s="469">
        <v>44639</v>
      </c>
      <c r="BO29" s="470"/>
      <c r="BP29" s="470"/>
      <c r="BQ29" s="470"/>
      <c r="BR29" s="470"/>
      <c r="BS29" s="470"/>
      <c r="BT29" s="470"/>
      <c r="BU29" s="471"/>
      <c r="BV29" s="469">
        <v>44634</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188</v>
      </c>
      <c r="X30" s="630"/>
      <c r="Y30" s="630"/>
      <c r="Z30" s="630"/>
      <c r="AA30" s="630"/>
      <c r="AB30" s="630"/>
      <c r="AC30" s="630"/>
      <c r="AD30" s="630"/>
      <c r="AE30" s="630"/>
      <c r="AF30" s="630"/>
      <c r="AG30" s="631"/>
      <c r="AH30" s="588">
        <v>97.5</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440964</v>
      </c>
      <c r="BO30" s="646"/>
      <c r="BP30" s="646"/>
      <c r="BQ30" s="646"/>
      <c r="BR30" s="646"/>
      <c r="BS30" s="646"/>
      <c r="BT30" s="646"/>
      <c r="BU30" s="647"/>
      <c r="BV30" s="645">
        <v>390657</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195</v>
      </c>
      <c r="D33" s="493"/>
      <c r="E33" s="458" t="s">
        <v>196</v>
      </c>
      <c r="F33" s="458"/>
      <c r="G33" s="458"/>
      <c r="H33" s="458"/>
      <c r="I33" s="458"/>
      <c r="J33" s="458"/>
      <c r="K33" s="458"/>
      <c r="L33" s="458"/>
      <c r="M33" s="458"/>
      <c r="N33" s="458"/>
      <c r="O33" s="458"/>
      <c r="P33" s="458"/>
      <c r="Q33" s="458"/>
      <c r="R33" s="458"/>
      <c r="S33" s="458"/>
      <c r="T33" s="216"/>
      <c r="U33" s="493" t="s">
        <v>195</v>
      </c>
      <c r="V33" s="493"/>
      <c r="W33" s="458" t="s">
        <v>197</v>
      </c>
      <c r="X33" s="458"/>
      <c r="Y33" s="458"/>
      <c r="Z33" s="458"/>
      <c r="AA33" s="458"/>
      <c r="AB33" s="458"/>
      <c r="AC33" s="458"/>
      <c r="AD33" s="458"/>
      <c r="AE33" s="458"/>
      <c r="AF33" s="458"/>
      <c r="AG33" s="458"/>
      <c r="AH33" s="458"/>
      <c r="AI33" s="458"/>
      <c r="AJ33" s="458"/>
      <c r="AK33" s="458"/>
      <c r="AL33" s="216"/>
      <c r="AM33" s="493" t="s">
        <v>195</v>
      </c>
      <c r="AN33" s="493"/>
      <c r="AO33" s="458" t="s">
        <v>197</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195</v>
      </c>
      <c r="CP33" s="493"/>
      <c r="CQ33" s="458" t="s">
        <v>201</v>
      </c>
      <c r="CR33" s="458"/>
      <c r="CS33" s="458"/>
      <c r="CT33" s="458"/>
      <c r="CU33" s="458"/>
      <c r="CV33" s="458"/>
      <c r="CW33" s="458"/>
      <c r="CX33" s="458"/>
      <c r="CY33" s="458"/>
      <c r="CZ33" s="458"/>
      <c r="DA33" s="458"/>
      <c r="DB33" s="458"/>
      <c r="DC33" s="458"/>
      <c r="DD33" s="458"/>
      <c r="DE33" s="458"/>
      <c r="DF33" s="216"/>
      <c r="DG33" s="657" t="s">
        <v>202</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5</v>
      </c>
      <c r="V34" s="658"/>
      <c r="W34" s="659" t="str">
        <f>IF('各会計、関係団体の財政状況及び健全化判断比率'!B28="","",'各会計、関係団体の財政状況及び健全化判断比率'!B28)</f>
        <v>国民健康保険事業会計</v>
      </c>
      <c r="X34" s="659"/>
      <c r="Y34" s="659"/>
      <c r="Z34" s="659"/>
      <c r="AA34" s="659"/>
      <c r="AB34" s="659"/>
      <c r="AC34" s="659"/>
      <c r="AD34" s="659"/>
      <c r="AE34" s="659"/>
      <c r="AF34" s="659"/>
      <c r="AG34" s="659"/>
      <c r="AH34" s="659"/>
      <c r="AI34" s="659"/>
      <c r="AJ34" s="659"/>
      <c r="AK34" s="659"/>
      <c r="AL34" s="214"/>
      <c r="AM34" s="658">
        <f>IF(AO34="","",MAX(C34:D43,U34:V43)+1)</f>
        <v>8</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10</v>
      </c>
      <c r="BX34" s="658"/>
      <c r="BY34" s="659" t="str">
        <f>IF('各会計、関係団体の財政状況及び健全化判断比率'!B68="","",'各会計、関係団体の財政状況及び健全化判断比率'!B68)</f>
        <v>滋賀県市町村職員退職手当組合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住宅新築資金会計</v>
      </c>
      <c r="F35" s="659"/>
      <c r="G35" s="659"/>
      <c r="H35" s="659"/>
      <c r="I35" s="659"/>
      <c r="J35" s="659"/>
      <c r="K35" s="659"/>
      <c r="L35" s="659"/>
      <c r="M35" s="659"/>
      <c r="N35" s="659"/>
      <c r="O35" s="659"/>
      <c r="P35" s="659"/>
      <c r="Q35" s="659"/>
      <c r="R35" s="659"/>
      <c r="S35" s="659"/>
      <c r="T35" s="214"/>
      <c r="U35" s="658">
        <f>IF(W35="","",U34+1)</f>
        <v>6</v>
      </c>
      <c r="V35" s="658"/>
      <c r="W35" s="659" t="str">
        <f>IF('各会計、関係団体の財政状況及び健全化判断比率'!B29="","",'各会計、関係団体の財政状況及び健全化判断比率'!B29)</f>
        <v>介護保険事業会計</v>
      </c>
      <c r="X35" s="659"/>
      <c r="Y35" s="659"/>
      <c r="Z35" s="659"/>
      <c r="AA35" s="659"/>
      <c r="AB35" s="659"/>
      <c r="AC35" s="659"/>
      <c r="AD35" s="659"/>
      <c r="AE35" s="659"/>
      <c r="AF35" s="659"/>
      <c r="AG35" s="659"/>
      <c r="AH35" s="659"/>
      <c r="AI35" s="659"/>
      <c r="AJ35" s="659"/>
      <c r="AK35" s="659"/>
      <c r="AL35" s="214"/>
      <c r="AM35" s="658">
        <f t="shared" ref="AM35:AM43" si="0">IF(AO35="","",AM34+1)</f>
        <v>9</v>
      </c>
      <c r="AN35" s="658"/>
      <c r="AO35" s="659" t="str">
        <f>IF('各会計、関係団体の財政状況及び健全化判断比率'!B32="","",'各会計、関係団体の財政状況及び健全化判断比率'!B32)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11</v>
      </c>
      <c r="BX35" s="658"/>
      <c r="BY35" s="659" t="str">
        <f>IF('各会計、関係団体の財政状況及び健全化判断比率'!B69="","",'各会計、関係団体の財政状況及び健全化判断比率'!B69)</f>
        <v>彦根市犬上郡営林組合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土地取得造成会計</v>
      </c>
      <c r="F36" s="659"/>
      <c r="G36" s="659"/>
      <c r="H36" s="659"/>
      <c r="I36" s="659"/>
      <c r="J36" s="659"/>
      <c r="K36" s="659"/>
      <c r="L36" s="659"/>
      <c r="M36" s="659"/>
      <c r="N36" s="659"/>
      <c r="O36" s="659"/>
      <c r="P36" s="659"/>
      <c r="Q36" s="659"/>
      <c r="R36" s="659"/>
      <c r="S36" s="659"/>
      <c r="T36" s="214"/>
      <c r="U36" s="658">
        <f t="shared" ref="U36:U43" si="4">IF(W36="","",U35+1)</f>
        <v>7</v>
      </c>
      <c r="V36" s="658"/>
      <c r="W36" s="659" t="str">
        <f>IF('各会計、関係団体の財政状況及び健全化判断比率'!B30="","",'各会計、関係団体の財政状況及び健全化判断比率'!B30)</f>
        <v>後期高齢者医療事業会計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12</v>
      </c>
      <c r="BX36" s="658"/>
      <c r="BY36" s="659" t="str">
        <f>IF('各会計、関係団体の財政状況及び健全化判断比率'!B70="","",'各会計、関係団体の財政状況及び健全化判断比率'!B70)</f>
        <v>大滝山林組合（一般会計）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f>IF(E37="","",C36+1)</f>
        <v>4</v>
      </c>
      <c r="D37" s="658"/>
      <c r="E37" s="659" t="str">
        <f>IF('各会計、関係団体の財政状況及び健全化判断比率'!B10="","",'各会計、関係団体の財政状況及び健全化判断比率'!B10)</f>
        <v>墓地公園会計</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13</v>
      </c>
      <c r="BX37" s="658"/>
      <c r="BY37" s="659" t="str">
        <f>IF('各会計、関係団体の財政状況及び健全化判断比率'!B71="","",'各会計、関係団体の財政状況及び健全化判断比率'!B71)</f>
        <v>大滝山林組合（林産物栽培特別会計）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14</v>
      </c>
      <c r="BX38" s="658"/>
      <c r="BY38" s="659" t="str">
        <f>IF('各会計、関係団体の財政状況及び健全化判断比率'!B72="","",'各会計、関係団体の財政状況及び健全化判断比率'!B72)</f>
        <v>大滝山林組合（高取山森林空間利活用特別会計）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15</v>
      </c>
      <c r="BX39" s="658"/>
      <c r="BY39" s="659" t="str">
        <f>IF('各会計、関係団体の財政状況及び健全化判断比率'!B73="","",'各会計、関係団体の財政状況及び健全化判断比率'!B73)</f>
        <v>滋賀県市町村議会議員公務災害補償等組合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16</v>
      </c>
      <c r="BX40" s="658"/>
      <c r="BY40" s="659" t="str">
        <f>IF('各会計、関係団体の財政状況及び健全化判断比率'!B74="","",'各会計、関係団体の財政状況及び健全化判断比率'!B74)</f>
        <v>湖東広域衛生管理組合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17</v>
      </c>
      <c r="BX41" s="658"/>
      <c r="BY41" s="659" t="str">
        <f>IF('各会計、関係団体の財政状況及び健全化判断比率'!B75="","",'各会計、関係団体の財政状況及び健全化判断比率'!B75)</f>
        <v>彦根愛知犬上広域行政組合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18</v>
      </c>
      <c r="BX42" s="658"/>
      <c r="BY42" s="659" t="str">
        <f>IF('各会計、関係団体の財政状況及び健全化判断比率'!B76="","",'各会計、関係団体の財政状況及び健全化判断比率'!B76)</f>
        <v>滋賀県市町村職員研修センター</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19</v>
      </c>
      <c r="BX43" s="658"/>
      <c r="BY43" s="659" t="str">
        <f>IF('各会計、関係団体の財政状況及び健全化判断比率'!B77="","",'各会計、関係団体の財政状況及び健全化判断比率'!B77)</f>
        <v>滋賀県後期高齢者医療広域連合（一般会計）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8znUVlzBuFqKcbIa/soRAc1Oug+rWqmemDIeq3rWFouFRZTW50x04ubs//jhu4yEAXeFXWJJrcNRuXaIEufqgg==" saltValue="vgo1ZxMXYBeyMn4XwbQLn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O1" workbookViewId="0">
      <selection activeCell="DL41" sqref="DL41:DV41"/>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211</v>
      </c>
      <c r="DI1" s="662"/>
      <c r="DJ1" s="662"/>
      <c r="DK1" s="662"/>
      <c r="DL1" s="662"/>
      <c r="DM1" s="662"/>
      <c r="DN1" s="663"/>
      <c r="DO1" s="226"/>
      <c r="DP1" s="661" t="s">
        <v>212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217</v>
      </c>
      <c r="S4" s="665"/>
      <c r="T4" s="665"/>
      <c r="U4" s="665"/>
      <c r="V4" s="665"/>
      <c r="W4" s="665"/>
      <c r="X4" s="665"/>
      <c r="Y4" s="666"/>
      <c r="Z4" s="664" t="s">
        <v>218</v>
      </c>
      <c r="AA4" s="665"/>
      <c r="AB4" s="665"/>
      <c r="AC4" s="666"/>
      <c r="AD4" s="664" t="s">
        <v>219</v>
      </c>
      <c r="AE4" s="665"/>
      <c r="AF4" s="665"/>
      <c r="AG4" s="665"/>
      <c r="AH4" s="665"/>
      <c r="AI4" s="665"/>
      <c r="AJ4" s="665"/>
      <c r="AK4" s="666"/>
      <c r="AL4" s="664" t="s">
        <v>218</v>
      </c>
      <c r="AM4" s="665"/>
      <c r="AN4" s="665"/>
      <c r="AO4" s="666"/>
      <c r="AP4" s="670" t="s">
        <v>220</v>
      </c>
      <c r="AQ4" s="670"/>
      <c r="AR4" s="670"/>
      <c r="AS4" s="670"/>
      <c r="AT4" s="670"/>
      <c r="AU4" s="670"/>
      <c r="AV4" s="670"/>
      <c r="AW4" s="670"/>
      <c r="AX4" s="670"/>
      <c r="AY4" s="670"/>
      <c r="AZ4" s="670"/>
      <c r="BA4" s="670"/>
      <c r="BB4" s="670"/>
      <c r="BC4" s="670"/>
      <c r="BD4" s="670"/>
      <c r="BE4" s="670"/>
      <c r="BF4" s="670"/>
      <c r="BG4" s="670" t="s">
        <v>221</v>
      </c>
      <c r="BH4" s="670"/>
      <c r="BI4" s="670"/>
      <c r="BJ4" s="670"/>
      <c r="BK4" s="670"/>
      <c r="BL4" s="670"/>
      <c r="BM4" s="670"/>
      <c r="BN4" s="670"/>
      <c r="BO4" s="670" t="s">
        <v>218</v>
      </c>
      <c r="BP4" s="670"/>
      <c r="BQ4" s="670"/>
      <c r="BR4" s="670"/>
      <c r="BS4" s="670" t="s">
        <v>222</v>
      </c>
      <c r="BT4" s="670"/>
      <c r="BU4" s="670"/>
      <c r="BV4" s="670"/>
      <c r="BW4" s="670"/>
      <c r="BX4" s="670"/>
      <c r="BY4" s="670"/>
      <c r="BZ4" s="670"/>
      <c r="CA4" s="670"/>
      <c r="CB4" s="670"/>
      <c r="CD4" s="667" t="s">
        <v>223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224</v>
      </c>
      <c r="C5" s="672"/>
      <c r="D5" s="672"/>
      <c r="E5" s="672"/>
      <c r="F5" s="672"/>
      <c r="G5" s="672"/>
      <c r="H5" s="672"/>
      <c r="I5" s="672"/>
      <c r="J5" s="672"/>
      <c r="K5" s="672"/>
      <c r="L5" s="672"/>
      <c r="M5" s="672"/>
      <c r="N5" s="672"/>
      <c r="O5" s="672"/>
      <c r="P5" s="672"/>
      <c r="Q5" s="673"/>
      <c r="R5" s="674">
        <v>820412</v>
      </c>
      <c r="S5" s="675"/>
      <c r="T5" s="675"/>
      <c r="U5" s="675"/>
      <c r="V5" s="675"/>
      <c r="W5" s="675"/>
      <c r="X5" s="675"/>
      <c r="Y5" s="676"/>
      <c r="Z5" s="677">
        <v>16.399999999999999</v>
      </c>
      <c r="AA5" s="677"/>
      <c r="AB5" s="677"/>
      <c r="AC5" s="677"/>
      <c r="AD5" s="678">
        <v>820412</v>
      </c>
      <c r="AE5" s="678"/>
      <c r="AF5" s="678"/>
      <c r="AG5" s="678"/>
      <c r="AH5" s="678"/>
      <c r="AI5" s="678"/>
      <c r="AJ5" s="678"/>
      <c r="AK5" s="678"/>
      <c r="AL5" s="679">
        <v>35</v>
      </c>
      <c r="AM5" s="680"/>
      <c r="AN5" s="680"/>
      <c r="AO5" s="681"/>
      <c r="AP5" s="671" t="s">
        <v>225</v>
      </c>
      <c r="AQ5" s="672"/>
      <c r="AR5" s="672"/>
      <c r="AS5" s="672"/>
      <c r="AT5" s="672"/>
      <c r="AU5" s="672"/>
      <c r="AV5" s="672"/>
      <c r="AW5" s="672"/>
      <c r="AX5" s="672"/>
      <c r="AY5" s="672"/>
      <c r="AZ5" s="672"/>
      <c r="BA5" s="672"/>
      <c r="BB5" s="672"/>
      <c r="BC5" s="672"/>
      <c r="BD5" s="672"/>
      <c r="BE5" s="672"/>
      <c r="BF5" s="673"/>
      <c r="BG5" s="685">
        <v>820412</v>
      </c>
      <c r="BH5" s="686"/>
      <c r="BI5" s="686"/>
      <c r="BJ5" s="686"/>
      <c r="BK5" s="686"/>
      <c r="BL5" s="686"/>
      <c r="BM5" s="686"/>
      <c r="BN5" s="687"/>
      <c r="BO5" s="688">
        <v>100</v>
      </c>
      <c r="BP5" s="688"/>
      <c r="BQ5" s="688"/>
      <c r="BR5" s="688"/>
      <c r="BS5" s="689">
        <v>2861</v>
      </c>
      <c r="BT5" s="689"/>
      <c r="BU5" s="689"/>
      <c r="BV5" s="689"/>
      <c r="BW5" s="689"/>
      <c r="BX5" s="689"/>
      <c r="BY5" s="689"/>
      <c r="BZ5" s="689"/>
      <c r="CA5" s="689"/>
      <c r="CB5" s="693"/>
      <c r="CD5" s="667" t="s">
        <v>220</v>
      </c>
      <c r="CE5" s="668"/>
      <c r="CF5" s="668"/>
      <c r="CG5" s="668"/>
      <c r="CH5" s="668"/>
      <c r="CI5" s="668"/>
      <c r="CJ5" s="668"/>
      <c r="CK5" s="668"/>
      <c r="CL5" s="668"/>
      <c r="CM5" s="668"/>
      <c r="CN5" s="668"/>
      <c r="CO5" s="668"/>
      <c r="CP5" s="668"/>
      <c r="CQ5" s="669"/>
      <c r="CR5" s="667" t="s">
        <v>226</v>
      </c>
      <c r="CS5" s="668"/>
      <c r="CT5" s="668"/>
      <c r="CU5" s="668"/>
      <c r="CV5" s="668"/>
      <c r="CW5" s="668"/>
      <c r="CX5" s="668"/>
      <c r="CY5" s="669"/>
      <c r="CZ5" s="667" t="s">
        <v>218</v>
      </c>
      <c r="DA5" s="668"/>
      <c r="DB5" s="668"/>
      <c r="DC5" s="669"/>
      <c r="DD5" s="667" t="s">
        <v>227</v>
      </c>
      <c r="DE5" s="668"/>
      <c r="DF5" s="668"/>
      <c r="DG5" s="668"/>
      <c r="DH5" s="668"/>
      <c r="DI5" s="668"/>
      <c r="DJ5" s="668"/>
      <c r="DK5" s="668"/>
      <c r="DL5" s="668"/>
      <c r="DM5" s="668"/>
      <c r="DN5" s="668"/>
      <c r="DO5" s="668"/>
      <c r="DP5" s="669"/>
      <c r="DQ5" s="667" t="s">
        <v>228</v>
      </c>
      <c r="DR5" s="668"/>
      <c r="DS5" s="668"/>
      <c r="DT5" s="668"/>
      <c r="DU5" s="668"/>
      <c r="DV5" s="668"/>
      <c r="DW5" s="668"/>
      <c r="DX5" s="668"/>
      <c r="DY5" s="668"/>
      <c r="DZ5" s="668"/>
      <c r="EA5" s="668"/>
      <c r="EB5" s="668"/>
      <c r="EC5" s="669"/>
    </row>
    <row r="6" spans="2:143" ht="11.25" customHeight="1" x14ac:dyDescent="0.15">
      <c r="B6" s="682" t="s">
        <v>229</v>
      </c>
      <c r="C6" s="683"/>
      <c r="D6" s="683"/>
      <c r="E6" s="683"/>
      <c r="F6" s="683"/>
      <c r="G6" s="683"/>
      <c r="H6" s="683"/>
      <c r="I6" s="683"/>
      <c r="J6" s="683"/>
      <c r="K6" s="683"/>
      <c r="L6" s="683"/>
      <c r="M6" s="683"/>
      <c r="N6" s="683"/>
      <c r="O6" s="683"/>
      <c r="P6" s="683"/>
      <c r="Q6" s="684"/>
      <c r="R6" s="685">
        <v>34565</v>
      </c>
      <c r="S6" s="686"/>
      <c r="T6" s="686"/>
      <c r="U6" s="686"/>
      <c r="V6" s="686"/>
      <c r="W6" s="686"/>
      <c r="X6" s="686"/>
      <c r="Y6" s="687"/>
      <c r="Z6" s="688">
        <v>0.7</v>
      </c>
      <c r="AA6" s="688"/>
      <c r="AB6" s="688"/>
      <c r="AC6" s="688"/>
      <c r="AD6" s="689">
        <v>34565</v>
      </c>
      <c r="AE6" s="689"/>
      <c r="AF6" s="689"/>
      <c r="AG6" s="689"/>
      <c r="AH6" s="689"/>
      <c r="AI6" s="689"/>
      <c r="AJ6" s="689"/>
      <c r="AK6" s="689"/>
      <c r="AL6" s="690">
        <v>1.5</v>
      </c>
      <c r="AM6" s="691"/>
      <c r="AN6" s="691"/>
      <c r="AO6" s="692"/>
      <c r="AP6" s="682" t="s">
        <v>230</v>
      </c>
      <c r="AQ6" s="683"/>
      <c r="AR6" s="683"/>
      <c r="AS6" s="683"/>
      <c r="AT6" s="683"/>
      <c r="AU6" s="683"/>
      <c r="AV6" s="683"/>
      <c r="AW6" s="683"/>
      <c r="AX6" s="683"/>
      <c r="AY6" s="683"/>
      <c r="AZ6" s="683"/>
      <c r="BA6" s="683"/>
      <c r="BB6" s="683"/>
      <c r="BC6" s="683"/>
      <c r="BD6" s="683"/>
      <c r="BE6" s="683"/>
      <c r="BF6" s="684"/>
      <c r="BG6" s="685">
        <v>820412</v>
      </c>
      <c r="BH6" s="686"/>
      <c r="BI6" s="686"/>
      <c r="BJ6" s="686"/>
      <c r="BK6" s="686"/>
      <c r="BL6" s="686"/>
      <c r="BM6" s="686"/>
      <c r="BN6" s="687"/>
      <c r="BO6" s="688">
        <v>100</v>
      </c>
      <c r="BP6" s="688"/>
      <c r="BQ6" s="688"/>
      <c r="BR6" s="688"/>
      <c r="BS6" s="689">
        <v>2861</v>
      </c>
      <c r="BT6" s="689"/>
      <c r="BU6" s="689"/>
      <c r="BV6" s="689"/>
      <c r="BW6" s="689"/>
      <c r="BX6" s="689"/>
      <c r="BY6" s="689"/>
      <c r="BZ6" s="689"/>
      <c r="CA6" s="689"/>
      <c r="CB6" s="693"/>
      <c r="CD6" s="696" t="s">
        <v>231</v>
      </c>
      <c r="CE6" s="697"/>
      <c r="CF6" s="697"/>
      <c r="CG6" s="697"/>
      <c r="CH6" s="697"/>
      <c r="CI6" s="697"/>
      <c r="CJ6" s="697"/>
      <c r="CK6" s="697"/>
      <c r="CL6" s="697"/>
      <c r="CM6" s="697"/>
      <c r="CN6" s="697"/>
      <c r="CO6" s="697"/>
      <c r="CP6" s="697"/>
      <c r="CQ6" s="698"/>
      <c r="CR6" s="685">
        <v>60347</v>
      </c>
      <c r="CS6" s="686"/>
      <c r="CT6" s="686"/>
      <c r="CU6" s="686"/>
      <c r="CV6" s="686"/>
      <c r="CW6" s="686"/>
      <c r="CX6" s="686"/>
      <c r="CY6" s="687"/>
      <c r="CZ6" s="679">
        <v>1.2</v>
      </c>
      <c r="DA6" s="680"/>
      <c r="DB6" s="680"/>
      <c r="DC6" s="699"/>
      <c r="DD6" s="694" t="s">
        <v>174</v>
      </c>
      <c r="DE6" s="686"/>
      <c r="DF6" s="686"/>
      <c r="DG6" s="686"/>
      <c r="DH6" s="686"/>
      <c r="DI6" s="686"/>
      <c r="DJ6" s="686"/>
      <c r="DK6" s="686"/>
      <c r="DL6" s="686"/>
      <c r="DM6" s="686"/>
      <c r="DN6" s="686"/>
      <c r="DO6" s="686"/>
      <c r="DP6" s="687"/>
      <c r="DQ6" s="694">
        <v>60347</v>
      </c>
      <c r="DR6" s="686"/>
      <c r="DS6" s="686"/>
      <c r="DT6" s="686"/>
      <c r="DU6" s="686"/>
      <c r="DV6" s="686"/>
      <c r="DW6" s="686"/>
      <c r="DX6" s="686"/>
      <c r="DY6" s="686"/>
      <c r="DZ6" s="686"/>
      <c r="EA6" s="686"/>
      <c r="EB6" s="686"/>
      <c r="EC6" s="695"/>
    </row>
    <row r="7" spans="2:143" ht="11.25" customHeight="1" x14ac:dyDescent="0.15">
      <c r="B7" s="682" t="s">
        <v>232</v>
      </c>
      <c r="C7" s="683"/>
      <c r="D7" s="683"/>
      <c r="E7" s="683"/>
      <c r="F7" s="683"/>
      <c r="G7" s="683"/>
      <c r="H7" s="683"/>
      <c r="I7" s="683"/>
      <c r="J7" s="683"/>
      <c r="K7" s="683"/>
      <c r="L7" s="683"/>
      <c r="M7" s="683"/>
      <c r="N7" s="683"/>
      <c r="O7" s="683"/>
      <c r="P7" s="683"/>
      <c r="Q7" s="684"/>
      <c r="R7" s="685">
        <v>783</v>
      </c>
      <c r="S7" s="686"/>
      <c r="T7" s="686"/>
      <c r="U7" s="686"/>
      <c r="V7" s="686"/>
      <c r="W7" s="686"/>
      <c r="X7" s="686"/>
      <c r="Y7" s="687"/>
      <c r="Z7" s="688">
        <v>0</v>
      </c>
      <c r="AA7" s="688"/>
      <c r="AB7" s="688"/>
      <c r="AC7" s="688"/>
      <c r="AD7" s="689">
        <v>783</v>
      </c>
      <c r="AE7" s="689"/>
      <c r="AF7" s="689"/>
      <c r="AG7" s="689"/>
      <c r="AH7" s="689"/>
      <c r="AI7" s="689"/>
      <c r="AJ7" s="689"/>
      <c r="AK7" s="689"/>
      <c r="AL7" s="690">
        <v>0</v>
      </c>
      <c r="AM7" s="691"/>
      <c r="AN7" s="691"/>
      <c r="AO7" s="692"/>
      <c r="AP7" s="682" t="s">
        <v>233</v>
      </c>
      <c r="AQ7" s="683"/>
      <c r="AR7" s="683"/>
      <c r="AS7" s="683"/>
      <c r="AT7" s="683"/>
      <c r="AU7" s="683"/>
      <c r="AV7" s="683"/>
      <c r="AW7" s="683"/>
      <c r="AX7" s="683"/>
      <c r="AY7" s="683"/>
      <c r="AZ7" s="683"/>
      <c r="BA7" s="683"/>
      <c r="BB7" s="683"/>
      <c r="BC7" s="683"/>
      <c r="BD7" s="683"/>
      <c r="BE7" s="683"/>
      <c r="BF7" s="684"/>
      <c r="BG7" s="685">
        <v>306775</v>
      </c>
      <c r="BH7" s="686"/>
      <c r="BI7" s="686"/>
      <c r="BJ7" s="686"/>
      <c r="BK7" s="686"/>
      <c r="BL7" s="686"/>
      <c r="BM7" s="686"/>
      <c r="BN7" s="687"/>
      <c r="BO7" s="688">
        <v>37.4</v>
      </c>
      <c r="BP7" s="688"/>
      <c r="BQ7" s="688"/>
      <c r="BR7" s="688"/>
      <c r="BS7" s="689">
        <v>2861</v>
      </c>
      <c r="BT7" s="689"/>
      <c r="BU7" s="689"/>
      <c r="BV7" s="689"/>
      <c r="BW7" s="689"/>
      <c r="BX7" s="689"/>
      <c r="BY7" s="689"/>
      <c r="BZ7" s="689"/>
      <c r="CA7" s="689"/>
      <c r="CB7" s="693"/>
      <c r="CD7" s="700" t="s">
        <v>234</v>
      </c>
      <c r="CE7" s="701"/>
      <c r="CF7" s="701"/>
      <c r="CG7" s="701"/>
      <c r="CH7" s="701"/>
      <c r="CI7" s="701"/>
      <c r="CJ7" s="701"/>
      <c r="CK7" s="701"/>
      <c r="CL7" s="701"/>
      <c r="CM7" s="701"/>
      <c r="CN7" s="701"/>
      <c r="CO7" s="701"/>
      <c r="CP7" s="701"/>
      <c r="CQ7" s="702"/>
      <c r="CR7" s="685">
        <v>1529728</v>
      </c>
      <c r="CS7" s="686"/>
      <c r="CT7" s="686"/>
      <c r="CU7" s="686"/>
      <c r="CV7" s="686"/>
      <c r="CW7" s="686"/>
      <c r="CX7" s="686"/>
      <c r="CY7" s="687"/>
      <c r="CZ7" s="688">
        <v>31.6</v>
      </c>
      <c r="DA7" s="688"/>
      <c r="DB7" s="688"/>
      <c r="DC7" s="688"/>
      <c r="DD7" s="694">
        <v>38827</v>
      </c>
      <c r="DE7" s="686"/>
      <c r="DF7" s="686"/>
      <c r="DG7" s="686"/>
      <c r="DH7" s="686"/>
      <c r="DI7" s="686"/>
      <c r="DJ7" s="686"/>
      <c r="DK7" s="686"/>
      <c r="DL7" s="686"/>
      <c r="DM7" s="686"/>
      <c r="DN7" s="686"/>
      <c r="DO7" s="686"/>
      <c r="DP7" s="687"/>
      <c r="DQ7" s="694">
        <v>697373</v>
      </c>
      <c r="DR7" s="686"/>
      <c r="DS7" s="686"/>
      <c r="DT7" s="686"/>
      <c r="DU7" s="686"/>
      <c r="DV7" s="686"/>
      <c r="DW7" s="686"/>
      <c r="DX7" s="686"/>
      <c r="DY7" s="686"/>
      <c r="DZ7" s="686"/>
      <c r="EA7" s="686"/>
      <c r="EB7" s="686"/>
      <c r="EC7" s="695"/>
    </row>
    <row r="8" spans="2:143" ht="11.25" customHeight="1" x14ac:dyDescent="0.15">
      <c r="B8" s="682" t="s">
        <v>235</v>
      </c>
      <c r="C8" s="683"/>
      <c r="D8" s="683"/>
      <c r="E8" s="683"/>
      <c r="F8" s="683"/>
      <c r="G8" s="683"/>
      <c r="H8" s="683"/>
      <c r="I8" s="683"/>
      <c r="J8" s="683"/>
      <c r="K8" s="683"/>
      <c r="L8" s="683"/>
      <c r="M8" s="683"/>
      <c r="N8" s="683"/>
      <c r="O8" s="683"/>
      <c r="P8" s="683"/>
      <c r="Q8" s="684"/>
      <c r="R8" s="685">
        <v>2896</v>
      </c>
      <c r="S8" s="686"/>
      <c r="T8" s="686"/>
      <c r="U8" s="686"/>
      <c r="V8" s="686"/>
      <c r="W8" s="686"/>
      <c r="X8" s="686"/>
      <c r="Y8" s="687"/>
      <c r="Z8" s="688">
        <v>0.1</v>
      </c>
      <c r="AA8" s="688"/>
      <c r="AB8" s="688"/>
      <c r="AC8" s="688"/>
      <c r="AD8" s="689">
        <v>2896</v>
      </c>
      <c r="AE8" s="689"/>
      <c r="AF8" s="689"/>
      <c r="AG8" s="689"/>
      <c r="AH8" s="689"/>
      <c r="AI8" s="689"/>
      <c r="AJ8" s="689"/>
      <c r="AK8" s="689"/>
      <c r="AL8" s="690">
        <v>0.1</v>
      </c>
      <c r="AM8" s="691"/>
      <c r="AN8" s="691"/>
      <c r="AO8" s="692"/>
      <c r="AP8" s="682" t="s">
        <v>236</v>
      </c>
      <c r="AQ8" s="683"/>
      <c r="AR8" s="683"/>
      <c r="AS8" s="683"/>
      <c r="AT8" s="683"/>
      <c r="AU8" s="683"/>
      <c r="AV8" s="683"/>
      <c r="AW8" s="683"/>
      <c r="AX8" s="683"/>
      <c r="AY8" s="683"/>
      <c r="AZ8" s="683"/>
      <c r="BA8" s="683"/>
      <c r="BB8" s="683"/>
      <c r="BC8" s="683"/>
      <c r="BD8" s="683"/>
      <c r="BE8" s="683"/>
      <c r="BF8" s="684"/>
      <c r="BG8" s="685">
        <v>11491</v>
      </c>
      <c r="BH8" s="686"/>
      <c r="BI8" s="686"/>
      <c r="BJ8" s="686"/>
      <c r="BK8" s="686"/>
      <c r="BL8" s="686"/>
      <c r="BM8" s="686"/>
      <c r="BN8" s="687"/>
      <c r="BO8" s="688">
        <v>1.4</v>
      </c>
      <c r="BP8" s="688"/>
      <c r="BQ8" s="688"/>
      <c r="BR8" s="688"/>
      <c r="BS8" s="694" t="s">
        <v>137</v>
      </c>
      <c r="BT8" s="686"/>
      <c r="BU8" s="686"/>
      <c r="BV8" s="686"/>
      <c r="BW8" s="686"/>
      <c r="BX8" s="686"/>
      <c r="BY8" s="686"/>
      <c r="BZ8" s="686"/>
      <c r="CA8" s="686"/>
      <c r="CB8" s="695"/>
      <c r="CD8" s="700" t="s">
        <v>237</v>
      </c>
      <c r="CE8" s="701"/>
      <c r="CF8" s="701"/>
      <c r="CG8" s="701"/>
      <c r="CH8" s="701"/>
      <c r="CI8" s="701"/>
      <c r="CJ8" s="701"/>
      <c r="CK8" s="701"/>
      <c r="CL8" s="701"/>
      <c r="CM8" s="701"/>
      <c r="CN8" s="701"/>
      <c r="CO8" s="701"/>
      <c r="CP8" s="701"/>
      <c r="CQ8" s="702"/>
      <c r="CR8" s="685">
        <v>1237546</v>
      </c>
      <c r="CS8" s="686"/>
      <c r="CT8" s="686"/>
      <c r="CU8" s="686"/>
      <c r="CV8" s="686"/>
      <c r="CW8" s="686"/>
      <c r="CX8" s="686"/>
      <c r="CY8" s="687"/>
      <c r="CZ8" s="688">
        <v>25.6</v>
      </c>
      <c r="DA8" s="688"/>
      <c r="DB8" s="688"/>
      <c r="DC8" s="688"/>
      <c r="DD8" s="694">
        <v>56716</v>
      </c>
      <c r="DE8" s="686"/>
      <c r="DF8" s="686"/>
      <c r="DG8" s="686"/>
      <c r="DH8" s="686"/>
      <c r="DI8" s="686"/>
      <c r="DJ8" s="686"/>
      <c r="DK8" s="686"/>
      <c r="DL8" s="686"/>
      <c r="DM8" s="686"/>
      <c r="DN8" s="686"/>
      <c r="DO8" s="686"/>
      <c r="DP8" s="687"/>
      <c r="DQ8" s="694">
        <v>819736</v>
      </c>
      <c r="DR8" s="686"/>
      <c r="DS8" s="686"/>
      <c r="DT8" s="686"/>
      <c r="DU8" s="686"/>
      <c r="DV8" s="686"/>
      <c r="DW8" s="686"/>
      <c r="DX8" s="686"/>
      <c r="DY8" s="686"/>
      <c r="DZ8" s="686"/>
      <c r="EA8" s="686"/>
      <c r="EB8" s="686"/>
      <c r="EC8" s="695"/>
    </row>
    <row r="9" spans="2:143" ht="11.25" customHeight="1" x14ac:dyDescent="0.15">
      <c r="B9" s="682" t="s">
        <v>238</v>
      </c>
      <c r="C9" s="683"/>
      <c r="D9" s="683"/>
      <c r="E9" s="683"/>
      <c r="F9" s="683"/>
      <c r="G9" s="683"/>
      <c r="H9" s="683"/>
      <c r="I9" s="683"/>
      <c r="J9" s="683"/>
      <c r="K9" s="683"/>
      <c r="L9" s="683"/>
      <c r="M9" s="683"/>
      <c r="N9" s="683"/>
      <c r="O9" s="683"/>
      <c r="P9" s="683"/>
      <c r="Q9" s="684"/>
      <c r="R9" s="685">
        <v>3728</v>
      </c>
      <c r="S9" s="686"/>
      <c r="T9" s="686"/>
      <c r="U9" s="686"/>
      <c r="V9" s="686"/>
      <c r="W9" s="686"/>
      <c r="X9" s="686"/>
      <c r="Y9" s="687"/>
      <c r="Z9" s="688">
        <v>0.1</v>
      </c>
      <c r="AA9" s="688"/>
      <c r="AB9" s="688"/>
      <c r="AC9" s="688"/>
      <c r="AD9" s="689">
        <v>3728</v>
      </c>
      <c r="AE9" s="689"/>
      <c r="AF9" s="689"/>
      <c r="AG9" s="689"/>
      <c r="AH9" s="689"/>
      <c r="AI9" s="689"/>
      <c r="AJ9" s="689"/>
      <c r="AK9" s="689"/>
      <c r="AL9" s="690">
        <v>0.2</v>
      </c>
      <c r="AM9" s="691"/>
      <c r="AN9" s="691"/>
      <c r="AO9" s="692"/>
      <c r="AP9" s="682" t="s">
        <v>239</v>
      </c>
      <c r="AQ9" s="683"/>
      <c r="AR9" s="683"/>
      <c r="AS9" s="683"/>
      <c r="AT9" s="683"/>
      <c r="AU9" s="683"/>
      <c r="AV9" s="683"/>
      <c r="AW9" s="683"/>
      <c r="AX9" s="683"/>
      <c r="AY9" s="683"/>
      <c r="AZ9" s="683"/>
      <c r="BA9" s="683"/>
      <c r="BB9" s="683"/>
      <c r="BC9" s="683"/>
      <c r="BD9" s="683"/>
      <c r="BE9" s="683"/>
      <c r="BF9" s="684"/>
      <c r="BG9" s="685">
        <v>262020</v>
      </c>
      <c r="BH9" s="686"/>
      <c r="BI9" s="686"/>
      <c r="BJ9" s="686"/>
      <c r="BK9" s="686"/>
      <c r="BL9" s="686"/>
      <c r="BM9" s="686"/>
      <c r="BN9" s="687"/>
      <c r="BO9" s="688">
        <v>31.9</v>
      </c>
      <c r="BP9" s="688"/>
      <c r="BQ9" s="688"/>
      <c r="BR9" s="688"/>
      <c r="BS9" s="694" t="s">
        <v>174</v>
      </c>
      <c r="BT9" s="686"/>
      <c r="BU9" s="686"/>
      <c r="BV9" s="686"/>
      <c r="BW9" s="686"/>
      <c r="BX9" s="686"/>
      <c r="BY9" s="686"/>
      <c r="BZ9" s="686"/>
      <c r="CA9" s="686"/>
      <c r="CB9" s="695"/>
      <c r="CD9" s="700" t="s">
        <v>240</v>
      </c>
      <c r="CE9" s="701"/>
      <c r="CF9" s="701"/>
      <c r="CG9" s="701"/>
      <c r="CH9" s="701"/>
      <c r="CI9" s="701"/>
      <c r="CJ9" s="701"/>
      <c r="CK9" s="701"/>
      <c r="CL9" s="701"/>
      <c r="CM9" s="701"/>
      <c r="CN9" s="701"/>
      <c r="CO9" s="701"/>
      <c r="CP9" s="701"/>
      <c r="CQ9" s="702"/>
      <c r="CR9" s="685">
        <v>272569</v>
      </c>
      <c r="CS9" s="686"/>
      <c r="CT9" s="686"/>
      <c r="CU9" s="686"/>
      <c r="CV9" s="686"/>
      <c r="CW9" s="686"/>
      <c r="CX9" s="686"/>
      <c r="CY9" s="687"/>
      <c r="CZ9" s="688">
        <v>5.6</v>
      </c>
      <c r="DA9" s="688"/>
      <c r="DB9" s="688"/>
      <c r="DC9" s="688"/>
      <c r="DD9" s="694" t="s">
        <v>174</v>
      </c>
      <c r="DE9" s="686"/>
      <c r="DF9" s="686"/>
      <c r="DG9" s="686"/>
      <c r="DH9" s="686"/>
      <c r="DI9" s="686"/>
      <c r="DJ9" s="686"/>
      <c r="DK9" s="686"/>
      <c r="DL9" s="686"/>
      <c r="DM9" s="686"/>
      <c r="DN9" s="686"/>
      <c r="DO9" s="686"/>
      <c r="DP9" s="687"/>
      <c r="DQ9" s="694">
        <v>261113</v>
      </c>
      <c r="DR9" s="686"/>
      <c r="DS9" s="686"/>
      <c r="DT9" s="686"/>
      <c r="DU9" s="686"/>
      <c r="DV9" s="686"/>
      <c r="DW9" s="686"/>
      <c r="DX9" s="686"/>
      <c r="DY9" s="686"/>
      <c r="DZ9" s="686"/>
      <c r="EA9" s="686"/>
      <c r="EB9" s="686"/>
      <c r="EC9" s="695"/>
    </row>
    <row r="10" spans="2:143" ht="11.25" customHeight="1" x14ac:dyDescent="0.15">
      <c r="B10" s="682" t="s">
        <v>241</v>
      </c>
      <c r="C10" s="683"/>
      <c r="D10" s="683"/>
      <c r="E10" s="683"/>
      <c r="F10" s="683"/>
      <c r="G10" s="683"/>
      <c r="H10" s="683"/>
      <c r="I10" s="683"/>
      <c r="J10" s="683"/>
      <c r="K10" s="683"/>
      <c r="L10" s="683"/>
      <c r="M10" s="683"/>
      <c r="N10" s="683"/>
      <c r="O10" s="683"/>
      <c r="P10" s="683"/>
      <c r="Q10" s="684"/>
      <c r="R10" s="685" t="s">
        <v>174</v>
      </c>
      <c r="S10" s="686"/>
      <c r="T10" s="686"/>
      <c r="U10" s="686"/>
      <c r="V10" s="686"/>
      <c r="W10" s="686"/>
      <c r="X10" s="686"/>
      <c r="Y10" s="687"/>
      <c r="Z10" s="688" t="s">
        <v>174</v>
      </c>
      <c r="AA10" s="688"/>
      <c r="AB10" s="688"/>
      <c r="AC10" s="688"/>
      <c r="AD10" s="689" t="s">
        <v>137</v>
      </c>
      <c r="AE10" s="689"/>
      <c r="AF10" s="689"/>
      <c r="AG10" s="689"/>
      <c r="AH10" s="689"/>
      <c r="AI10" s="689"/>
      <c r="AJ10" s="689"/>
      <c r="AK10" s="689"/>
      <c r="AL10" s="690" t="s">
        <v>242</v>
      </c>
      <c r="AM10" s="691"/>
      <c r="AN10" s="691"/>
      <c r="AO10" s="692"/>
      <c r="AP10" s="682" t="s">
        <v>243</v>
      </c>
      <c r="AQ10" s="683"/>
      <c r="AR10" s="683"/>
      <c r="AS10" s="683"/>
      <c r="AT10" s="683"/>
      <c r="AU10" s="683"/>
      <c r="AV10" s="683"/>
      <c r="AW10" s="683"/>
      <c r="AX10" s="683"/>
      <c r="AY10" s="683"/>
      <c r="AZ10" s="683"/>
      <c r="BA10" s="683"/>
      <c r="BB10" s="683"/>
      <c r="BC10" s="683"/>
      <c r="BD10" s="683"/>
      <c r="BE10" s="683"/>
      <c r="BF10" s="684"/>
      <c r="BG10" s="685">
        <v>17680</v>
      </c>
      <c r="BH10" s="686"/>
      <c r="BI10" s="686"/>
      <c r="BJ10" s="686"/>
      <c r="BK10" s="686"/>
      <c r="BL10" s="686"/>
      <c r="BM10" s="686"/>
      <c r="BN10" s="687"/>
      <c r="BO10" s="688">
        <v>2.2000000000000002</v>
      </c>
      <c r="BP10" s="688"/>
      <c r="BQ10" s="688"/>
      <c r="BR10" s="688"/>
      <c r="BS10" s="694" t="s">
        <v>242</v>
      </c>
      <c r="BT10" s="686"/>
      <c r="BU10" s="686"/>
      <c r="BV10" s="686"/>
      <c r="BW10" s="686"/>
      <c r="BX10" s="686"/>
      <c r="BY10" s="686"/>
      <c r="BZ10" s="686"/>
      <c r="CA10" s="686"/>
      <c r="CB10" s="695"/>
      <c r="CD10" s="700" t="s">
        <v>244</v>
      </c>
      <c r="CE10" s="701"/>
      <c r="CF10" s="701"/>
      <c r="CG10" s="701"/>
      <c r="CH10" s="701"/>
      <c r="CI10" s="701"/>
      <c r="CJ10" s="701"/>
      <c r="CK10" s="701"/>
      <c r="CL10" s="701"/>
      <c r="CM10" s="701"/>
      <c r="CN10" s="701"/>
      <c r="CO10" s="701"/>
      <c r="CP10" s="701"/>
      <c r="CQ10" s="702"/>
      <c r="CR10" s="685">
        <v>1463</v>
      </c>
      <c r="CS10" s="686"/>
      <c r="CT10" s="686"/>
      <c r="CU10" s="686"/>
      <c r="CV10" s="686"/>
      <c r="CW10" s="686"/>
      <c r="CX10" s="686"/>
      <c r="CY10" s="687"/>
      <c r="CZ10" s="688">
        <v>0</v>
      </c>
      <c r="DA10" s="688"/>
      <c r="DB10" s="688"/>
      <c r="DC10" s="688"/>
      <c r="DD10" s="694" t="s">
        <v>137</v>
      </c>
      <c r="DE10" s="686"/>
      <c r="DF10" s="686"/>
      <c r="DG10" s="686"/>
      <c r="DH10" s="686"/>
      <c r="DI10" s="686"/>
      <c r="DJ10" s="686"/>
      <c r="DK10" s="686"/>
      <c r="DL10" s="686"/>
      <c r="DM10" s="686"/>
      <c r="DN10" s="686"/>
      <c r="DO10" s="686"/>
      <c r="DP10" s="687"/>
      <c r="DQ10" s="694">
        <v>1463</v>
      </c>
      <c r="DR10" s="686"/>
      <c r="DS10" s="686"/>
      <c r="DT10" s="686"/>
      <c r="DU10" s="686"/>
      <c r="DV10" s="686"/>
      <c r="DW10" s="686"/>
      <c r="DX10" s="686"/>
      <c r="DY10" s="686"/>
      <c r="DZ10" s="686"/>
      <c r="EA10" s="686"/>
      <c r="EB10" s="686"/>
      <c r="EC10" s="695"/>
    </row>
    <row r="11" spans="2:143" ht="11.25" customHeight="1" x14ac:dyDescent="0.15">
      <c r="B11" s="682" t="s">
        <v>245</v>
      </c>
      <c r="C11" s="683"/>
      <c r="D11" s="683"/>
      <c r="E11" s="683"/>
      <c r="F11" s="683"/>
      <c r="G11" s="683"/>
      <c r="H11" s="683"/>
      <c r="I11" s="683"/>
      <c r="J11" s="683"/>
      <c r="K11" s="683"/>
      <c r="L11" s="683"/>
      <c r="M11" s="683"/>
      <c r="N11" s="683"/>
      <c r="O11" s="683"/>
      <c r="P11" s="683"/>
      <c r="Q11" s="684"/>
      <c r="R11" s="685">
        <v>144290</v>
      </c>
      <c r="S11" s="686"/>
      <c r="T11" s="686"/>
      <c r="U11" s="686"/>
      <c r="V11" s="686"/>
      <c r="W11" s="686"/>
      <c r="X11" s="686"/>
      <c r="Y11" s="687"/>
      <c r="Z11" s="690">
        <v>2.9</v>
      </c>
      <c r="AA11" s="691"/>
      <c r="AB11" s="691"/>
      <c r="AC11" s="703"/>
      <c r="AD11" s="694">
        <v>144290</v>
      </c>
      <c r="AE11" s="686"/>
      <c r="AF11" s="686"/>
      <c r="AG11" s="686"/>
      <c r="AH11" s="686"/>
      <c r="AI11" s="686"/>
      <c r="AJ11" s="686"/>
      <c r="AK11" s="687"/>
      <c r="AL11" s="690">
        <v>6.2</v>
      </c>
      <c r="AM11" s="691"/>
      <c r="AN11" s="691"/>
      <c r="AO11" s="692"/>
      <c r="AP11" s="682" t="s">
        <v>246</v>
      </c>
      <c r="AQ11" s="683"/>
      <c r="AR11" s="683"/>
      <c r="AS11" s="683"/>
      <c r="AT11" s="683"/>
      <c r="AU11" s="683"/>
      <c r="AV11" s="683"/>
      <c r="AW11" s="683"/>
      <c r="AX11" s="683"/>
      <c r="AY11" s="683"/>
      <c r="AZ11" s="683"/>
      <c r="BA11" s="683"/>
      <c r="BB11" s="683"/>
      <c r="BC11" s="683"/>
      <c r="BD11" s="683"/>
      <c r="BE11" s="683"/>
      <c r="BF11" s="684"/>
      <c r="BG11" s="685">
        <v>15584</v>
      </c>
      <c r="BH11" s="686"/>
      <c r="BI11" s="686"/>
      <c r="BJ11" s="686"/>
      <c r="BK11" s="686"/>
      <c r="BL11" s="686"/>
      <c r="BM11" s="686"/>
      <c r="BN11" s="687"/>
      <c r="BO11" s="688">
        <v>1.9</v>
      </c>
      <c r="BP11" s="688"/>
      <c r="BQ11" s="688"/>
      <c r="BR11" s="688"/>
      <c r="BS11" s="694">
        <v>2861</v>
      </c>
      <c r="BT11" s="686"/>
      <c r="BU11" s="686"/>
      <c r="BV11" s="686"/>
      <c r="BW11" s="686"/>
      <c r="BX11" s="686"/>
      <c r="BY11" s="686"/>
      <c r="BZ11" s="686"/>
      <c r="CA11" s="686"/>
      <c r="CB11" s="695"/>
      <c r="CD11" s="700" t="s">
        <v>247</v>
      </c>
      <c r="CE11" s="701"/>
      <c r="CF11" s="701"/>
      <c r="CG11" s="701"/>
      <c r="CH11" s="701"/>
      <c r="CI11" s="701"/>
      <c r="CJ11" s="701"/>
      <c r="CK11" s="701"/>
      <c r="CL11" s="701"/>
      <c r="CM11" s="701"/>
      <c r="CN11" s="701"/>
      <c r="CO11" s="701"/>
      <c r="CP11" s="701"/>
      <c r="CQ11" s="702"/>
      <c r="CR11" s="685">
        <v>164713</v>
      </c>
      <c r="CS11" s="686"/>
      <c r="CT11" s="686"/>
      <c r="CU11" s="686"/>
      <c r="CV11" s="686"/>
      <c r="CW11" s="686"/>
      <c r="CX11" s="686"/>
      <c r="CY11" s="687"/>
      <c r="CZ11" s="688">
        <v>3.4</v>
      </c>
      <c r="DA11" s="688"/>
      <c r="DB11" s="688"/>
      <c r="DC11" s="688"/>
      <c r="DD11" s="694">
        <v>42043</v>
      </c>
      <c r="DE11" s="686"/>
      <c r="DF11" s="686"/>
      <c r="DG11" s="686"/>
      <c r="DH11" s="686"/>
      <c r="DI11" s="686"/>
      <c r="DJ11" s="686"/>
      <c r="DK11" s="686"/>
      <c r="DL11" s="686"/>
      <c r="DM11" s="686"/>
      <c r="DN11" s="686"/>
      <c r="DO11" s="686"/>
      <c r="DP11" s="687"/>
      <c r="DQ11" s="694">
        <v>71770</v>
      </c>
      <c r="DR11" s="686"/>
      <c r="DS11" s="686"/>
      <c r="DT11" s="686"/>
      <c r="DU11" s="686"/>
      <c r="DV11" s="686"/>
      <c r="DW11" s="686"/>
      <c r="DX11" s="686"/>
      <c r="DY11" s="686"/>
      <c r="DZ11" s="686"/>
      <c r="EA11" s="686"/>
      <c r="EB11" s="686"/>
      <c r="EC11" s="695"/>
    </row>
    <row r="12" spans="2:143" ht="11.25" customHeight="1" x14ac:dyDescent="0.15">
      <c r="B12" s="682" t="s">
        <v>248</v>
      </c>
      <c r="C12" s="683"/>
      <c r="D12" s="683"/>
      <c r="E12" s="683"/>
      <c r="F12" s="683"/>
      <c r="G12" s="683"/>
      <c r="H12" s="683"/>
      <c r="I12" s="683"/>
      <c r="J12" s="683"/>
      <c r="K12" s="683"/>
      <c r="L12" s="683"/>
      <c r="M12" s="683"/>
      <c r="N12" s="683"/>
      <c r="O12" s="683"/>
      <c r="P12" s="683"/>
      <c r="Q12" s="684"/>
      <c r="R12" s="685" t="s">
        <v>174</v>
      </c>
      <c r="S12" s="686"/>
      <c r="T12" s="686"/>
      <c r="U12" s="686"/>
      <c r="V12" s="686"/>
      <c r="W12" s="686"/>
      <c r="X12" s="686"/>
      <c r="Y12" s="687"/>
      <c r="Z12" s="688" t="s">
        <v>137</v>
      </c>
      <c r="AA12" s="688"/>
      <c r="AB12" s="688"/>
      <c r="AC12" s="688"/>
      <c r="AD12" s="689" t="s">
        <v>174</v>
      </c>
      <c r="AE12" s="689"/>
      <c r="AF12" s="689"/>
      <c r="AG12" s="689"/>
      <c r="AH12" s="689"/>
      <c r="AI12" s="689"/>
      <c r="AJ12" s="689"/>
      <c r="AK12" s="689"/>
      <c r="AL12" s="690" t="s">
        <v>174</v>
      </c>
      <c r="AM12" s="691"/>
      <c r="AN12" s="691"/>
      <c r="AO12" s="692"/>
      <c r="AP12" s="682" t="s">
        <v>249</v>
      </c>
      <c r="AQ12" s="683"/>
      <c r="AR12" s="683"/>
      <c r="AS12" s="683"/>
      <c r="AT12" s="683"/>
      <c r="AU12" s="683"/>
      <c r="AV12" s="683"/>
      <c r="AW12" s="683"/>
      <c r="AX12" s="683"/>
      <c r="AY12" s="683"/>
      <c r="AZ12" s="683"/>
      <c r="BA12" s="683"/>
      <c r="BB12" s="683"/>
      <c r="BC12" s="683"/>
      <c r="BD12" s="683"/>
      <c r="BE12" s="683"/>
      <c r="BF12" s="684"/>
      <c r="BG12" s="685">
        <v>445441</v>
      </c>
      <c r="BH12" s="686"/>
      <c r="BI12" s="686"/>
      <c r="BJ12" s="686"/>
      <c r="BK12" s="686"/>
      <c r="BL12" s="686"/>
      <c r="BM12" s="686"/>
      <c r="BN12" s="687"/>
      <c r="BO12" s="688">
        <v>54.3</v>
      </c>
      <c r="BP12" s="688"/>
      <c r="BQ12" s="688"/>
      <c r="BR12" s="688"/>
      <c r="BS12" s="694" t="s">
        <v>242</v>
      </c>
      <c r="BT12" s="686"/>
      <c r="BU12" s="686"/>
      <c r="BV12" s="686"/>
      <c r="BW12" s="686"/>
      <c r="BX12" s="686"/>
      <c r="BY12" s="686"/>
      <c r="BZ12" s="686"/>
      <c r="CA12" s="686"/>
      <c r="CB12" s="695"/>
      <c r="CD12" s="700" t="s">
        <v>250</v>
      </c>
      <c r="CE12" s="701"/>
      <c r="CF12" s="701"/>
      <c r="CG12" s="701"/>
      <c r="CH12" s="701"/>
      <c r="CI12" s="701"/>
      <c r="CJ12" s="701"/>
      <c r="CK12" s="701"/>
      <c r="CL12" s="701"/>
      <c r="CM12" s="701"/>
      <c r="CN12" s="701"/>
      <c r="CO12" s="701"/>
      <c r="CP12" s="701"/>
      <c r="CQ12" s="702"/>
      <c r="CR12" s="685">
        <v>51717</v>
      </c>
      <c r="CS12" s="686"/>
      <c r="CT12" s="686"/>
      <c r="CU12" s="686"/>
      <c r="CV12" s="686"/>
      <c r="CW12" s="686"/>
      <c r="CX12" s="686"/>
      <c r="CY12" s="687"/>
      <c r="CZ12" s="688">
        <v>1.1000000000000001</v>
      </c>
      <c r="DA12" s="688"/>
      <c r="DB12" s="688"/>
      <c r="DC12" s="688"/>
      <c r="DD12" s="694">
        <v>8160</v>
      </c>
      <c r="DE12" s="686"/>
      <c r="DF12" s="686"/>
      <c r="DG12" s="686"/>
      <c r="DH12" s="686"/>
      <c r="DI12" s="686"/>
      <c r="DJ12" s="686"/>
      <c r="DK12" s="686"/>
      <c r="DL12" s="686"/>
      <c r="DM12" s="686"/>
      <c r="DN12" s="686"/>
      <c r="DO12" s="686"/>
      <c r="DP12" s="687"/>
      <c r="DQ12" s="694">
        <v>46898</v>
      </c>
      <c r="DR12" s="686"/>
      <c r="DS12" s="686"/>
      <c r="DT12" s="686"/>
      <c r="DU12" s="686"/>
      <c r="DV12" s="686"/>
      <c r="DW12" s="686"/>
      <c r="DX12" s="686"/>
      <c r="DY12" s="686"/>
      <c r="DZ12" s="686"/>
      <c r="EA12" s="686"/>
      <c r="EB12" s="686"/>
      <c r="EC12" s="695"/>
    </row>
    <row r="13" spans="2:143" ht="11.25" customHeight="1" x14ac:dyDescent="0.15">
      <c r="B13" s="682" t="s">
        <v>251</v>
      </c>
      <c r="C13" s="683"/>
      <c r="D13" s="683"/>
      <c r="E13" s="683"/>
      <c r="F13" s="683"/>
      <c r="G13" s="683"/>
      <c r="H13" s="683"/>
      <c r="I13" s="683"/>
      <c r="J13" s="683"/>
      <c r="K13" s="683"/>
      <c r="L13" s="683"/>
      <c r="M13" s="683"/>
      <c r="N13" s="683"/>
      <c r="O13" s="683"/>
      <c r="P13" s="683"/>
      <c r="Q13" s="684"/>
      <c r="R13" s="685" t="s">
        <v>137</v>
      </c>
      <c r="S13" s="686"/>
      <c r="T13" s="686"/>
      <c r="U13" s="686"/>
      <c r="V13" s="686"/>
      <c r="W13" s="686"/>
      <c r="X13" s="686"/>
      <c r="Y13" s="687"/>
      <c r="Z13" s="688" t="s">
        <v>242</v>
      </c>
      <c r="AA13" s="688"/>
      <c r="AB13" s="688"/>
      <c r="AC13" s="688"/>
      <c r="AD13" s="689" t="s">
        <v>174</v>
      </c>
      <c r="AE13" s="689"/>
      <c r="AF13" s="689"/>
      <c r="AG13" s="689"/>
      <c r="AH13" s="689"/>
      <c r="AI13" s="689"/>
      <c r="AJ13" s="689"/>
      <c r="AK13" s="689"/>
      <c r="AL13" s="690" t="s">
        <v>174</v>
      </c>
      <c r="AM13" s="691"/>
      <c r="AN13" s="691"/>
      <c r="AO13" s="692"/>
      <c r="AP13" s="682" t="s">
        <v>252</v>
      </c>
      <c r="AQ13" s="683"/>
      <c r="AR13" s="683"/>
      <c r="AS13" s="683"/>
      <c r="AT13" s="683"/>
      <c r="AU13" s="683"/>
      <c r="AV13" s="683"/>
      <c r="AW13" s="683"/>
      <c r="AX13" s="683"/>
      <c r="AY13" s="683"/>
      <c r="AZ13" s="683"/>
      <c r="BA13" s="683"/>
      <c r="BB13" s="683"/>
      <c r="BC13" s="683"/>
      <c r="BD13" s="683"/>
      <c r="BE13" s="683"/>
      <c r="BF13" s="684"/>
      <c r="BG13" s="685">
        <v>445371</v>
      </c>
      <c r="BH13" s="686"/>
      <c r="BI13" s="686"/>
      <c r="BJ13" s="686"/>
      <c r="BK13" s="686"/>
      <c r="BL13" s="686"/>
      <c r="BM13" s="686"/>
      <c r="BN13" s="687"/>
      <c r="BO13" s="688">
        <v>54.3</v>
      </c>
      <c r="BP13" s="688"/>
      <c r="BQ13" s="688"/>
      <c r="BR13" s="688"/>
      <c r="BS13" s="694" t="s">
        <v>137</v>
      </c>
      <c r="BT13" s="686"/>
      <c r="BU13" s="686"/>
      <c r="BV13" s="686"/>
      <c r="BW13" s="686"/>
      <c r="BX13" s="686"/>
      <c r="BY13" s="686"/>
      <c r="BZ13" s="686"/>
      <c r="CA13" s="686"/>
      <c r="CB13" s="695"/>
      <c r="CD13" s="700" t="s">
        <v>253</v>
      </c>
      <c r="CE13" s="701"/>
      <c r="CF13" s="701"/>
      <c r="CG13" s="701"/>
      <c r="CH13" s="701"/>
      <c r="CI13" s="701"/>
      <c r="CJ13" s="701"/>
      <c r="CK13" s="701"/>
      <c r="CL13" s="701"/>
      <c r="CM13" s="701"/>
      <c r="CN13" s="701"/>
      <c r="CO13" s="701"/>
      <c r="CP13" s="701"/>
      <c r="CQ13" s="702"/>
      <c r="CR13" s="685">
        <v>386700</v>
      </c>
      <c r="CS13" s="686"/>
      <c r="CT13" s="686"/>
      <c r="CU13" s="686"/>
      <c r="CV13" s="686"/>
      <c r="CW13" s="686"/>
      <c r="CX13" s="686"/>
      <c r="CY13" s="687"/>
      <c r="CZ13" s="688">
        <v>8</v>
      </c>
      <c r="DA13" s="688"/>
      <c r="DB13" s="688"/>
      <c r="DC13" s="688"/>
      <c r="DD13" s="694">
        <v>58105</v>
      </c>
      <c r="DE13" s="686"/>
      <c r="DF13" s="686"/>
      <c r="DG13" s="686"/>
      <c r="DH13" s="686"/>
      <c r="DI13" s="686"/>
      <c r="DJ13" s="686"/>
      <c r="DK13" s="686"/>
      <c r="DL13" s="686"/>
      <c r="DM13" s="686"/>
      <c r="DN13" s="686"/>
      <c r="DO13" s="686"/>
      <c r="DP13" s="687"/>
      <c r="DQ13" s="694">
        <v>353101</v>
      </c>
      <c r="DR13" s="686"/>
      <c r="DS13" s="686"/>
      <c r="DT13" s="686"/>
      <c r="DU13" s="686"/>
      <c r="DV13" s="686"/>
      <c r="DW13" s="686"/>
      <c r="DX13" s="686"/>
      <c r="DY13" s="686"/>
      <c r="DZ13" s="686"/>
      <c r="EA13" s="686"/>
      <c r="EB13" s="686"/>
      <c r="EC13" s="695"/>
    </row>
    <row r="14" spans="2:143" ht="11.25" customHeight="1" x14ac:dyDescent="0.15">
      <c r="B14" s="682" t="s">
        <v>254</v>
      </c>
      <c r="C14" s="683"/>
      <c r="D14" s="683"/>
      <c r="E14" s="683"/>
      <c r="F14" s="683"/>
      <c r="G14" s="683"/>
      <c r="H14" s="683"/>
      <c r="I14" s="683"/>
      <c r="J14" s="683"/>
      <c r="K14" s="683"/>
      <c r="L14" s="683"/>
      <c r="M14" s="683"/>
      <c r="N14" s="683"/>
      <c r="O14" s="683"/>
      <c r="P14" s="683"/>
      <c r="Q14" s="684"/>
      <c r="R14" s="685" t="s">
        <v>137</v>
      </c>
      <c r="S14" s="686"/>
      <c r="T14" s="686"/>
      <c r="U14" s="686"/>
      <c r="V14" s="686"/>
      <c r="W14" s="686"/>
      <c r="X14" s="686"/>
      <c r="Y14" s="687"/>
      <c r="Z14" s="688" t="s">
        <v>174</v>
      </c>
      <c r="AA14" s="688"/>
      <c r="AB14" s="688"/>
      <c r="AC14" s="688"/>
      <c r="AD14" s="689" t="s">
        <v>137</v>
      </c>
      <c r="AE14" s="689"/>
      <c r="AF14" s="689"/>
      <c r="AG14" s="689"/>
      <c r="AH14" s="689"/>
      <c r="AI14" s="689"/>
      <c r="AJ14" s="689"/>
      <c r="AK14" s="689"/>
      <c r="AL14" s="690" t="s">
        <v>174</v>
      </c>
      <c r="AM14" s="691"/>
      <c r="AN14" s="691"/>
      <c r="AO14" s="692"/>
      <c r="AP14" s="682" t="s">
        <v>255</v>
      </c>
      <c r="AQ14" s="683"/>
      <c r="AR14" s="683"/>
      <c r="AS14" s="683"/>
      <c r="AT14" s="683"/>
      <c r="AU14" s="683"/>
      <c r="AV14" s="683"/>
      <c r="AW14" s="683"/>
      <c r="AX14" s="683"/>
      <c r="AY14" s="683"/>
      <c r="AZ14" s="683"/>
      <c r="BA14" s="683"/>
      <c r="BB14" s="683"/>
      <c r="BC14" s="683"/>
      <c r="BD14" s="683"/>
      <c r="BE14" s="683"/>
      <c r="BF14" s="684"/>
      <c r="BG14" s="685">
        <v>32275</v>
      </c>
      <c r="BH14" s="686"/>
      <c r="BI14" s="686"/>
      <c r="BJ14" s="686"/>
      <c r="BK14" s="686"/>
      <c r="BL14" s="686"/>
      <c r="BM14" s="686"/>
      <c r="BN14" s="687"/>
      <c r="BO14" s="688">
        <v>3.9</v>
      </c>
      <c r="BP14" s="688"/>
      <c r="BQ14" s="688"/>
      <c r="BR14" s="688"/>
      <c r="BS14" s="694" t="s">
        <v>137</v>
      </c>
      <c r="BT14" s="686"/>
      <c r="BU14" s="686"/>
      <c r="BV14" s="686"/>
      <c r="BW14" s="686"/>
      <c r="BX14" s="686"/>
      <c r="BY14" s="686"/>
      <c r="BZ14" s="686"/>
      <c r="CA14" s="686"/>
      <c r="CB14" s="695"/>
      <c r="CD14" s="700" t="s">
        <v>256</v>
      </c>
      <c r="CE14" s="701"/>
      <c r="CF14" s="701"/>
      <c r="CG14" s="701"/>
      <c r="CH14" s="701"/>
      <c r="CI14" s="701"/>
      <c r="CJ14" s="701"/>
      <c r="CK14" s="701"/>
      <c r="CL14" s="701"/>
      <c r="CM14" s="701"/>
      <c r="CN14" s="701"/>
      <c r="CO14" s="701"/>
      <c r="CP14" s="701"/>
      <c r="CQ14" s="702"/>
      <c r="CR14" s="685">
        <v>138276</v>
      </c>
      <c r="CS14" s="686"/>
      <c r="CT14" s="686"/>
      <c r="CU14" s="686"/>
      <c r="CV14" s="686"/>
      <c r="CW14" s="686"/>
      <c r="CX14" s="686"/>
      <c r="CY14" s="687"/>
      <c r="CZ14" s="688">
        <v>2.9</v>
      </c>
      <c r="DA14" s="688"/>
      <c r="DB14" s="688"/>
      <c r="DC14" s="688"/>
      <c r="DD14" s="694">
        <v>207</v>
      </c>
      <c r="DE14" s="686"/>
      <c r="DF14" s="686"/>
      <c r="DG14" s="686"/>
      <c r="DH14" s="686"/>
      <c r="DI14" s="686"/>
      <c r="DJ14" s="686"/>
      <c r="DK14" s="686"/>
      <c r="DL14" s="686"/>
      <c r="DM14" s="686"/>
      <c r="DN14" s="686"/>
      <c r="DO14" s="686"/>
      <c r="DP14" s="687"/>
      <c r="DQ14" s="694">
        <v>125990</v>
      </c>
      <c r="DR14" s="686"/>
      <c r="DS14" s="686"/>
      <c r="DT14" s="686"/>
      <c r="DU14" s="686"/>
      <c r="DV14" s="686"/>
      <c r="DW14" s="686"/>
      <c r="DX14" s="686"/>
      <c r="DY14" s="686"/>
      <c r="DZ14" s="686"/>
      <c r="EA14" s="686"/>
      <c r="EB14" s="686"/>
      <c r="EC14" s="695"/>
    </row>
    <row r="15" spans="2:143" ht="11.25" customHeight="1" x14ac:dyDescent="0.15">
      <c r="B15" s="682" t="s">
        <v>257</v>
      </c>
      <c r="C15" s="683"/>
      <c r="D15" s="683"/>
      <c r="E15" s="683"/>
      <c r="F15" s="683"/>
      <c r="G15" s="683"/>
      <c r="H15" s="683"/>
      <c r="I15" s="683"/>
      <c r="J15" s="683"/>
      <c r="K15" s="683"/>
      <c r="L15" s="683"/>
      <c r="M15" s="683"/>
      <c r="N15" s="683"/>
      <c r="O15" s="683"/>
      <c r="P15" s="683"/>
      <c r="Q15" s="684"/>
      <c r="R15" s="685" t="s">
        <v>137</v>
      </c>
      <c r="S15" s="686"/>
      <c r="T15" s="686"/>
      <c r="U15" s="686"/>
      <c r="V15" s="686"/>
      <c r="W15" s="686"/>
      <c r="X15" s="686"/>
      <c r="Y15" s="687"/>
      <c r="Z15" s="688" t="s">
        <v>174</v>
      </c>
      <c r="AA15" s="688"/>
      <c r="AB15" s="688"/>
      <c r="AC15" s="688"/>
      <c r="AD15" s="689" t="s">
        <v>174</v>
      </c>
      <c r="AE15" s="689"/>
      <c r="AF15" s="689"/>
      <c r="AG15" s="689"/>
      <c r="AH15" s="689"/>
      <c r="AI15" s="689"/>
      <c r="AJ15" s="689"/>
      <c r="AK15" s="689"/>
      <c r="AL15" s="690" t="s">
        <v>174</v>
      </c>
      <c r="AM15" s="691"/>
      <c r="AN15" s="691"/>
      <c r="AO15" s="692"/>
      <c r="AP15" s="682" t="s">
        <v>258</v>
      </c>
      <c r="AQ15" s="683"/>
      <c r="AR15" s="683"/>
      <c r="AS15" s="683"/>
      <c r="AT15" s="683"/>
      <c r="AU15" s="683"/>
      <c r="AV15" s="683"/>
      <c r="AW15" s="683"/>
      <c r="AX15" s="683"/>
      <c r="AY15" s="683"/>
      <c r="AZ15" s="683"/>
      <c r="BA15" s="683"/>
      <c r="BB15" s="683"/>
      <c r="BC15" s="683"/>
      <c r="BD15" s="683"/>
      <c r="BE15" s="683"/>
      <c r="BF15" s="684"/>
      <c r="BG15" s="685">
        <v>35921</v>
      </c>
      <c r="BH15" s="686"/>
      <c r="BI15" s="686"/>
      <c r="BJ15" s="686"/>
      <c r="BK15" s="686"/>
      <c r="BL15" s="686"/>
      <c r="BM15" s="686"/>
      <c r="BN15" s="687"/>
      <c r="BO15" s="688">
        <v>4.4000000000000004</v>
      </c>
      <c r="BP15" s="688"/>
      <c r="BQ15" s="688"/>
      <c r="BR15" s="688"/>
      <c r="BS15" s="694" t="s">
        <v>137</v>
      </c>
      <c r="BT15" s="686"/>
      <c r="BU15" s="686"/>
      <c r="BV15" s="686"/>
      <c r="BW15" s="686"/>
      <c r="BX15" s="686"/>
      <c r="BY15" s="686"/>
      <c r="BZ15" s="686"/>
      <c r="CA15" s="686"/>
      <c r="CB15" s="695"/>
      <c r="CD15" s="700" t="s">
        <v>259</v>
      </c>
      <c r="CE15" s="701"/>
      <c r="CF15" s="701"/>
      <c r="CG15" s="701"/>
      <c r="CH15" s="701"/>
      <c r="CI15" s="701"/>
      <c r="CJ15" s="701"/>
      <c r="CK15" s="701"/>
      <c r="CL15" s="701"/>
      <c r="CM15" s="701"/>
      <c r="CN15" s="701"/>
      <c r="CO15" s="701"/>
      <c r="CP15" s="701"/>
      <c r="CQ15" s="702"/>
      <c r="CR15" s="685">
        <v>654627</v>
      </c>
      <c r="CS15" s="686"/>
      <c r="CT15" s="686"/>
      <c r="CU15" s="686"/>
      <c r="CV15" s="686"/>
      <c r="CW15" s="686"/>
      <c r="CX15" s="686"/>
      <c r="CY15" s="687"/>
      <c r="CZ15" s="688">
        <v>13.5</v>
      </c>
      <c r="DA15" s="688"/>
      <c r="DB15" s="688"/>
      <c r="DC15" s="688"/>
      <c r="DD15" s="694">
        <v>189009</v>
      </c>
      <c r="DE15" s="686"/>
      <c r="DF15" s="686"/>
      <c r="DG15" s="686"/>
      <c r="DH15" s="686"/>
      <c r="DI15" s="686"/>
      <c r="DJ15" s="686"/>
      <c r="DK15" s="686"/>
      <c r="DL15" s="686"/>
      <c r="DM15" s="686"/>
      <c r="DN15" s="686"/>
      <c r="DO15" s="686"/>
      <c r="DP15" s="687"/>
      <c r="DQ15" s="694">
        <v>381542</v>
      </c>
      <c r="DR15" s="686"/>
      <c r="DS15" s="686"/>
      <c r="DT15" s="686"/>
      <c r="DU15" s="686"/>
      <c r="DV15" s="686"/>
      <c r="DW15" s="686"/>
      <c r="DX15" s="686"/>
      <c r="DY15" s="686"/>
      <c r="DZ15" s="686"/>
      <c r="EA15" s="686"/>
      <c r="EB15" s="686"/>
      <c r="EC15" s="695"/>
    </row>
    <row r="16" spans="2:143" ht="11.25" customHeight="1" x14ac:dyDescent="0.15">
      <c r="B16" s="682" t="s">
        <v>260</v>
      </c>
      <c r="C16" s="683"/>
      <c r="D16" s="683"/>
      <c r="E16" s="683"/>
      <c r="F16" s="683"/>
      <c r="G16" s="683"/>
      <c r="H16" s="683"/>
      <c r="I16" s="683"/>
      <c r="J16" s="683"/>
      <c r="K16" s="683"/>
      <c r="L16" s="683"/>
      <c r="M16" s="683"/>
      <c r="N16" s="683"/>
      <c r="O16" s="683"/>
      <c r="P16" s="683"/>
      <c r="Q16" s="684"/>
      <c r="R16" s="685">
        <v>4161</v>
      </c>
      <c r="S16" s="686"/>
      <c r="T16" s="686"/>
      <c r="U16" s="686"/>
      <c r="V16" s="686"/>
      <c r="W16" s="686"/>
      <c r="X16" s="686"/>
      <c r="Y16" s="687"/>
      <c r="Z16" s="688">
        <v>0.1</v>
      </c>
      <c r="AA16" s="688"/>
      <c r="AB16" s="688"/>
      <c r="AC16" s="688"/>
      <c r="AD16" s="689">
        <v>4161</v>
      </c>
      <c r="AE16" s="689"/>
      <c r="AF16" s="689"/>
      <c r="AG16" s="689"/>
      <c r="AH16" s="689"/>
      <c r="AI16" s="689"/>
      <c r="AJ16" s="689"/>
      <c r="AK16" s="689"/>
      <c r="AL16" s="690">
        <v>0.2</v>
      </c>
      <c r="AM16" s="691"/>
      <c r="AN16" s="691"/>
      <c r="AO16" s="692"/>
      <c r="AP16" s="682" t="s">
        <v>261</v>
      </c>
      <c r="AQ16" s="683"/>
      <c r="AR16" s="683"/>
      <c r="AS16" s="683"/>
      <c r="AT16" s="683"/>
      <c r="AU16" s="683"/>
      <c r="AV16" s="683"/>
      <c r="AW16" s="683"/>
      <c r="AX16" s="683"/>
      <c r="AY16" s="683"/>
      <c r="AZ16" s="683"/>
      <c r="BA16" s="683"/>
      <c r="BB16" s="683"/>
      <c r="BC16" s="683"/>
      <c r="BD16" s="683"/>
      <c r="BE16" s="683"/>
      <c r="BF16" s="684"/>
      <c r="BG16" s="685" t="s">
        <v>174</v>
      </c>
      <c r="BH16" s="686"/>
      <c r="BI16" s="686"/>
      <c r="BJ16" s="686"/>
      <c r="BK16" s="686"/>
      <c r="BL16" s="686"/>
      <c r="BM16" s="686"/>
      <c r="BN16" s="687"/>
      <c r="BO16" s="688" t="s">
        <v>174</v>
      </c>
      <c r="BP16" s="688"/>
      <c r="BQ16" s="688"/>
      <c r="BR16" s="688"/>
      <c r="BS16" s="694" t="s">
        <v>137</v>
      </c>
      <c r="BT16" s="686"/>
      <c r="BU16" s="686"/>
      <c r="BV16" s="686"/>
      <c r="BW16" s="686"/>
      <c r="BX16" s="686"/>
      <c r="BY16" s="686"/>
      <c r="BZ16" s="686"/>
      <c r="CA16" s="686"/>
      <c r="CB16" s="695"/>
      <c r="CD16" s="700" t="s">
        <v>262</v>
      </c>
      <c r="CE16" s="701"/>
      <c r="CF16" s="701"/>
      <c r="CG16" s="701"/>
      <c r="CH16" s="701"/>
      <c r="CI16" s="701"/>
      <c r="CJ16" s="701"/>
      <c r="CK16" s="701"/>
      <c r="CL16" s="701"/>
      <c r="CM16" s="701"/>
      <c r="CN16" s="701"/>
      <c r="CO16" s="701"/>
      <c r="CP16" s="701"/>
      <c r="CQ16" s="702"/>
      <c r="CR16" s="685" t="s">
        <v>242</v>
      </c>
      <c r="CS16" s="686"/>
      <c r="CT16" s="686"/>
      <c r="CU16" s="686"/>
      <c r="CV16" s="686"/>
      <c r="CW16" s="686"/>
      <c r="CX16" s="686"/>
      <c r="CY16" s="687"/>
      <c r="CZ16" s="688" t="s">
        <v>242</v>
      </c>
      <c r="DA16" s="688"/>
      <c r="DB16" s="688"/>
      <c r="DC16" s="688"/>
      <c r="DD16" s="694" t="s">
        <v>174</v>
      </c>
      <c r="DE16" s="686"/>
      <c r="DF16" s="686"/>
      <c r="DG16" s="686"/>
      <c r="DH16" s="686"/>
      <c r="DI16" s="686"/>
      <c r="DJ16" s="686"/>
      <c r="DK16" s="686"/>
      <c r="DL16" s="686"/>
      <c r="DM16" s="686"/>
      <c r="DN16" s="686"/>
      <c r="DO16" s="686"/>
      <c r="DP16" s="687"/>
      <c r="DQ16" s="694" t="s">
        <v>174</v>
      </c>
      <c r="DR16" s="686"/>
      <c r="DS16" s="686"/>
      <c r="DT16" s="686"/>
      <c r="DU16" s="686"/>
      <c r="DV16" s="686"/>
      <c r="DW16" s="686"/>
      <c r="DX16" s="686"/>
      <c r="DY16" s="686"/>
      <c r="DZ16" s="686"/>
      <c r="EA16" s="686"/>
      <c r="EB16" s="686"/>
      <c r="EC16" s="695"/>
    </row>
    <row r="17" spans="2:133" ht="11.25" customHeight="1" x14ac:dyDescent="0.15">
      <c r="B17" s="682" t="s">
        <v>263</v>
      </c>
      <c r="C17" s="683"/>
      <c r="D17" s="683"/>
      <c r="E17" s="683"/>
      <c r="F17" s="683"/>
      <c r="G17" s="683"/>
      <c r="H17" s="683"/>
      <c r="I17" s="683"/>
      <c r="J17" s="683"/>
      <c r="K17" s="683"/>
      <c r="L17" s="683"/>
      <c r="M17" s="683"/>
      <c r="N17" s="683"/>
      <c r="O17" s="683"/>
      <c r="P17" s="683"/>
      <c r="Q17" s="684"/>
      <c r="R17" s="685">
        <v>3732</v>
      </c>
      <c r="S17" s="686"/>
      <c r="T17" s="686"/>
      <c r="U17" s="686"/>
      <c r="V17" s="686"/>
      <c r="W17" s="686"/>
      <c r="X17" s="686"/>
      <c r="Y17" s="687"/>
      <c r="Z17" s="688">
        <v>0.1</v>
      </c>
      <c r="AA17" s="688"/>
      <c r="AB17" s="688"/>
      <c r="AC17" s="688"/>
      <c r="AD17" s="689">
        <v>3732</v>
      </c>
      <c r="AE17" s="689"/>
      <c r="AF17" s="689"/>
      <c r="AG17" s="689"/>
      <c r="AH17" s="689"/>
      <c r="AI17" s="689"/>
      <c r="AJ17" s="689"/>
      <c r="AK17" s="689"/>
      <c r="AL17" s="690">
        <v>0.2</v>
      </c>
      <c r="AM17" s="691"/>
      <c r="AN17" s="691"/>
      <c r="AO17" s="692"/>
      <c r="AP17" s="682" t="s">
        <v>264</v>
      </c>
      <c r="AQ17" s="683"/>
      <c r="AR17" s="683"/>
      <c r="AS17" s="683"/>
      <c r="AT17" s="683"/>
      <c r="AU17" s="683"/>
      <c r="AV17" s="683"/>
      <c r="AW17" s="683"/>
      <c r="AX17" s="683"/>
      <c r="AY17" s="683"/>
      <c r="AZ17" s="683"/>
      <c r="BA17" s="683"/>
      <c r="BB17" s="683"/>
      <c r="BC17" s="683"/>
      <c r="BD17" s="683"/>
      <c r="BE17" s="683"/>
      <c r="BF17" s="684"/>
      <c r="BG17" s="685" t="s">
        <v>174</v>
      </c>
      <c r="BH17" s="686"/>
      <c r="BI17" s="686"/>
      <c r="BJ17" s="686"/>
      <c r="BK17" s="686"/>
      <c r="BL17" s="686"/>
      <c r="BM17" s="686"/>
      <c r="BN17" s="687"/>
      <c r="BO17" s="688" t="s">
        <v>137</v>
      </c>
      <c r="BP17" s="688"/>
      <c r="BQ17" s="688"/>
      <c r="BR17" s="688"/>
      <c r="BS17" s="694" t="s">
        <v>174</v>
      </c>
      <c r="BT17" s="686"/>
      <c r="BU17" s="686"/>
      <c r="BV17" s="686"/>
      <c r="BW17" s="686"/>
      <c r="BX17" s="686"/>
      <c r="BY17" s="686"/>
      <c r="BZ17" s="686"/>
      <c r="CA17" s="686"/>
      <c r="CB17" s="695"/>
      <c r="CD17" s="700" t="s">
        <v>265</v>
      </c>
      <c r="CE17" s="701"/>
      <c r="CF17" s="701"/>
      <c r="CG17" s="701"/>
      <c r="CH17" s="701"/>
      <c r="CI17" s="701"/>
      <c r="CJ17" s="701"/>
      <c r="CK17" s="701"/>
      <c r="CL17" s="701"/>
      <c r="CM17" s="701"/>
      <c r="CN17" s="701"/>
      <c r="CO17" s="701"/>
      <c r="CP17" s="701"/>
      <c r="CQ17" s="702"/>
      <c r="CR17" s="685">
        <v>344970</v>
      </c>
      <c r="CS17" s="686"/>
      <c r="CT17" s="686"/>
      <c r="CU17" s="686"/>
      <c r="CV17" s="686"/>
      <c r="CW17" s="686"/>
      <c r="CX17" s="686"/>
      <c r="CY17" s="687"/>
      <c r="CZ17" s="688">
        <v>7.1</v>
      </c>
      <c r="DA17" s="688"/>
      <c r="DB17" s="688"/>
      <c r="DC17" s="688"/>
      <c r="DD17" s="694" t="s">
        <v>174</v>
      </c>
      <c r="DE17" s="686"/>
      <c r="DF17" s="686"/>
      <c r="DG17" s="686"/>
      <c r="DH17" s="686"/>
      <c r="DI17" s="686"/>
      <c r="DJ17" s="686"/>
      <c r="DK17" s="686"/>
      <c r="DL17" s="686"/>
      <c r="DM17" s="686"/>
      <c r="DN17" s="686"/>
      <c r="DO17" s="686"/>
      <c r="DP17" s="687"/>
      <c r="DQ17" s="694">
        <v>340032</v>
      </c>
      <c r="DR17" s="686"/>
      <c r="DS17" s="686"/>
      <c r="DT17" s="686"/>
      <c r="DU17" s="686"/>
      <c r="DV17" s="686"/>
      <c r="DW17" s="686"/>
      <c r="DX17" s="686"/>
      <c r="DY17" s="686"/>
      <c r="DZ17" s="686"/>
      <c r="EA17" s="686"/>
      <c r="EB17" s="686"/>
      <c r="EC17" s="695"/>
    </row>
    <row r="18" spans="2:133" ht="11.25" customHeight="1" x14ac:dyDescent="0.15">
      <c r="B18" s="682" t="s">
        <v>266</v>
      </c>
      <c r="C18" s="683"/>
      <c r="D18" s="683"/>
      <c r="E18" s="683"/>
      <c r="F18" s="683"/>
      <c r="G18" s="683"/>
      <c r="H18" s="683"/>
      <c r="I18" s="683"/>
      <c r="J18" s="683"/>
      <c r="K18" s="683"/>
      <c r="L18" s="683"/>
      <c r="M18" s="683"/>
      <c r="N18" s="683"/>
      <c r="O18" s="683"/>
      <c r="P18" s="683"/>
      <c r="Q18" s="684"/>
      <c r="R18" s="685">
        <v>5799</v>
      </c>
      <c r="S18" s="686"/>
      <c r="T18" s="686"/>
      <c r="U18" s="686"/>
      <c r="V18" s="686"/>
      <c r="W18" s="686"/>
      <c r="X18" s="686"/>
      <c r="Y18" s="687"/>
      <c r="Z18" s="688">
        <v>0.1</v>
      </c>
      <c r="AA18" s="688"/>
      <c r="AB18" s="688"/>
      <c r="AC18" s="688"/>
      <c r="AD18" s="689">
        <v>5799</v>
      </c>
      <c r="AE18" s="689"/>
      <c r="AF18" s="689"/>
      <c r="AG18" s="689"/>
      <c r="AH18" s="689"/>
      <c r="AI18" s="689"/>
      <c r="AJ18" s="689"/>
      <c r="AK18" s="689"/>
      <c r="AL18" s="690">
        <v>0.2</v>
      </c>
      <c r="AM18" s="691"/>
      <c r="AN18" s="691"/>
      <c r="AO18" s="692"/>
      <c r="AP18" s="682" t="s">
        <v>267</v>
      </c>
      <c r="AQ18" s="683"/>
      <c r="AR18" s="683"/>
      <c r="AS18" s="683"/>
      <c r="AT18" s="683"/>
      <c r="AU18" s="683"/>
      <c r="AV18" s="683"/>
      <c r="AW18" s="683"/>
      <c r="AX18" s="683"/>
      <c r="AY18" s="683"/>
      <c r="AZ18" s="683"/>
      <c r="BA18" s="683"/>
      <c r="BB18" s="683"/>
      <c r="BC18" s="683"/>
      <c r="BD18" s="683"/>
      <c r="BE18" s="683"/>
      <c r="BF18" s="684"/>
      <c r="BG18" s="685" t="s">
        <v>242</v>
      </c>
      <c r="BH18" s="686"/>
      <c r="BI18" s="686"/>
      <c r="BJ18" s="686"/>
      <c r="BK18" s="686"/>
      <c r="BL18" s="686"/>
      <c r="BM18" s="686"/>
      <c r="BN18" s="687"/>
      <c r="BO18" s="688" t="s">
        <v>174</v>
      </c>
      <c r="BP18" s="688"/>
      <c r="BQ18" s="688"/>
      <c r="BR18" s="688"/>
      <c r="BS18" s="694" t="s">
        <v>137</v>
      </c>
      <c r="BT18" s="686"/>
      <c r="BU18" s="686"/>
      <c r="BV18" s="686"/>
      <c r="BW18" s="686"/>
      <c r="BX18" s="686"/>
      <c r="BY18" s="686"/>
      <c r="BZ18" s="686"/>
      <c r="CA18" s="686"/>
      <c r="CB18" s="695"/>
      <c r="CD18" s="700" t="s">
        <v>268</v>
      </c>
      <c r="CE18" s="701"/>
      <c r="CF18" s="701"/>
      <c r="CG18" s="701"/>
      <c r="CH18" s="701"/>
      <c r="CI18" s="701"/>
      <c r="CJ18" s="701"/>
      <c r="CK18" s="701"/>
      <c r="CL18" s="701"/>
      <c r="CM18" s="701"/>
      <c r="CN18" s="701"/>
      <c r="CO18" s="701"/>
      <c r="CP18" s="701"/>
      <c r="CQ18" s="702"/>
      <c r="CR18" s="685" t="s">
        <v>174</v>
      </c>
      <c r="CS18" s="686"/>
      <c r="CT18" s="686"/>
      <c r="CU18" s="686"/>
      <c r="CV18" s="686"/>
      <c r="CW18" s="686"/>
      <c r="CX18" s="686"/>
      <c r="CY18" s="687"/>
      <c r="CZ18" s="688" t="s">
        <v>174</v>
      </c>
      <c r="DA18" s="688"/>
      <c r="DB18" s="688"/>
      <c r="DC18" s="688"/>
      <c r="DD18" s="694" t="s">
        <v>242</v>
      </c>
      <c r="DE18" s="686"/>
      <c r="DF18" s="686"/>
      <c r="DG18" s="686"/>
      <c r="DH18" s="686"/>
      <c r="DI18" s="686"/>
      <c r="DJ18" s="686"/>
      <c r="DK18" s="686"/>
      <c r="DL18" s="686"/>
      <c r="DM18" s="686"/>
      <c r="DN18" s="686"/>
      <c r="DO18" s="686"/>
      <c r="DP18" s="687"/>
      <c r="DQ18" s="694" t="s">
        <v>174</v>
      </c>
      <c r="DR18" s="686"/>
      <c r="DS18" s="686"/>
      <c r="DT18" s="686"/>
      <c r="DU18" s="686"/>
      <c r="DV18" s="686"/>
      <c r="DW18" s="686"/>
      <c r="DX18" s="686"/>
      <c r="DY18" s="686"/>
      <c r="DZ18" s="686"/>
      <c r="EA18" s="686"/>
      <c r="EB18" s="686"/>
      <c r="EC18" s="695"/>
    </row>
    <row r="19" spans="2:133" ht="11.25" customHeight="1" x14ac:dyDescent="0.15">
      <c r="B19" s="682" t="s">
        <v>269</v>
      </c>
      <c r="C19" s="683"/>
      <c r="D19" s="683"/>
      <c r="E19" s="683"/>
      <c r="F19" s="683"/>
      <c r="G19" s="683"/>
      <c r="H19" s="683"/>
      <c r="I19" s="683"/>
      <c r="J19" s="683"/>
      <c r="K19" s="683"/>
      <c r="L19" s="683"/>
      <c r="M19" s="683"/>
      <c r="N19" s="683"/>
      <c r="O19" s="683"/>
      <c r="P19" s="683"/>
      <c r="Q19" s="684"/>
      <c r="R19" s="685">
        <v>2969</v>
      </c>
      <c r="S19" s="686"/>
      <c r="T19" s="686"/>
      <c r="U19" s="686"/>
      <c r="V19" s="686"/>
      <c r="W19" s="686"/>
      <c r="X19" s="686"/>
      <c r="Y19" s="687"/>
      <c r="Z19" s="688">
        <v>0.1</v>
      </c>
      <c r="AA19" s="688"/>
      <c r="AB19" s="688"/>
      <c r="AC19" s="688"/>
      <c r="AD19" s="689">
        <v>2969</v>
      </c>
      <c r="AE19" s="689"/>
      <c r="AF19" s="689"/>
      <c r="AG19" s="689"/>
      <c r="AH19" s="689"/>
      <c r="AI19" s="689"/>
      <c r="AJ19" s="689"/>
      <c r="AK19" s="689"/>
      <c r="AL19" s="690">
        <v>0.1</v>
      </c>
      <c r="AM19" s="691"/>
      <c r="AN19" s="691"/>
      <c r="AO19" s="692"/>
      <c r="AP19" s="682" t="s">
        <v>270</v>
      </c>
      <c r="AQ19" s="683"/>
      <c r="AR19" s="683"/>
      <c r="AS19" s="683"/>
      <c r="AT19" s="683"/>
      <c r="AU19" s="683"/>
      <c r="AV19" s="683"/>
      <c r="AW19" s="683"/>
      <c r="AX19" s="683"/>
      <c r="AY19" s="683"/>
      <c r="AZ19" s="683"/>
      <c r="BA19" s="683"/>
      <c r="BB19" s="683"/>
      <c r="BC19" s="683"/>
      <c r="BD19" s="683"/>
      <c r="BE19" s="683"/>
      <c r="BF19" s="684"/>
      <c r="BG19" s="685" t="s">
        <v>137</v>
      </c>
      <c r="BH19" s="686"/>
      <c r="BI19" s="686"/>
      <c r="BJ19" s="686"/>
      <c r="BK19" s="686"/>
      <c r="BL19" s="686"/>
      <c r="BM19" s="686"/>
      <c r="BN19" s="687"/>
      <c r="BO19" s="688" t="s">
        <v>137</v>
      </c>
      <c r="BP19" s="688"/>
      <c r="BQ19" s="688"/>
      <c r="BR19" s="688"/>
      <c r="BS19" s="694" t="s">
        <v>174</v>
      </c>
      <c r="BT19" s="686"/>
      <c r="BU19" s="686"/>
      <c r="BV19" s="686"/>
      <c r="BW19" s="686"/>
      <c r="BX19" s="686"/>
      <c r="BY19" s="686"/>
      <c r="BZ19" s="686"/>
      <c r="CA19" s="686"/>
      <c r="CB19" s="695"/>
      <c r="CD19" s="700" t="s">
        <v>271</v>
      </c>
      <c r="CE19" s="701"/>
      <c r="CF19" s="701"/>
      <c r="CG19" s="701"/>
      <c r="CH19" s="701"/>
      <c r="CI19" s="701"/>
      <c r="CJ19" s="701"/>
      <c r="CK19" s="701"/>
      <c r="CL19" s="701"/>
      <c r="CM19" s="701"/>
      <c r="CN19" s="701"/>
      <c r="CO19" s="701"/>
      <c r="CP19" s="701"/>
      <c r="CQ19" s="702"/>
      <c r="CR19" s="685" t="s">
        <v>137</v>
      </c>
      <c r="CS19" s="686"/>
      <c r="CT19" s="686"/>
      <c r="CU19" s="686"/>
      <c r="CV19" s="686"/>
      <c r="CW19" s="686"/>
      <c r="CX19" s="686"/>
      <c r="CY19" s="687"/>
      <c r="CZ19" s="688" t="s">
        <v>174</v>
      </c>
      <c r="DA19" s="688"/>
      <c r="DB19" s="688"/>
      <c r="DC19" s="688"/>
      <c r="DD19" s="694" t="s">
        <v>174</v>
      </c>
      <c r="DE19" s="686"/>
      <c r="DF19" s="686"/>
      <c r="DG19" s="686"/>
      <c r="DH19" s="686"/>
      <c r="DI19" s="686"/>
      <c r="DJ19" s="686"/>
      <c r="DK19" s="686"/>
      <c r="DL19" s="686"/>
      <c r="DM19" s="686"/>
      <c r="DN19" s="686"/>
      <c r="DO19" s="686"/>
      <c r="DP19" s="687"/>
      <c r="DQ19" s="694" t="s">
        <v>137</v>
      </c>
      <c r="DR19" s="686"/>
      <c r="DS19" s="686"/>
      <c r="DT19" s="686"/>
      <c r="DU19" s="686"/>
      <c r="DV19" s="686"/>
      <c r="DW19" s="686"/>
      <c r="DX19" s="686"/>
      <c r="DY19" s="686"/>
      <c r="DZ19" s="686"/>
      <c r="EA19" s="686"/>
      <c r="EB19" s="686"/>
      <c r="EC19" s="695"/>
    </row>
    <row r="20" spans="2:133" ht="11.25" customHeight="1" x14ac:dyDescent="0.15">
      <c r="B20" s="682" t="s">
        <v>272</v>
      </c>
      <c r="C20" s="683"/>
      <c r="D20" s="683"/>
      <c r="E20" s="683"/>
      <c r="F20" s="683"/>
      <c r="G20" s="683"/>
      <c r="H20" s="683"/>
      <c r="I20" s="683"/>
      <c r="J20" s="683"/>
      <c r="K20" s="683"/>
      <c r="L20" s="683"/>
      <c r="M20" s="683"/>
      <c r="N20" s="683"/>
      <c r="O20" s="683"/>
      <c r="P20" s="683"/>
      <c r="Q20" s="684"/>
      <c r="R20" s="685">
        <v>2047</v>
      </c>
      <c r="S20" s="686"/>
      <c r="T20" s="686"/>
      <c r="U20" s="686"/>
      <c r="V20" s="686"/>
      <c r="W20" s="686"/>
      <c r="X20" s="686"/>
      <c r="Y20" s="687"/>
      <c r="Z20" s="688">
        <v>0</v>
      </c>
      <c r="AA20" s="688"/>
      <c r="AB20" s="688"/>
      <c r="AC20" s="688"/>
      <c r="AD20" s="689">
        <v>2047</v>
      </c>
      <c r="AE20" s="689"/>
      <c r="AF20" s="689"/>
      <c r="AG20" s="689"/>
      <c r="AH20" s="689"/>
      <c r="AI20" s="689"/>
      <c r="AJ20" s="689"/>
      <c r="AK20" s="689"/>
      <c r="AL20" s="690">
        <v>0.1</v>
      </c>
      <c r="AM20" s="691"/>
      <c r="AN20" s="691"/>
      <c r="AO20" s="692"/>
      <c r="AP20" s="682" t="s">
        <v>273</v>
      </c>
      <c r="AQ20" s="683"/>
      <c r="AR20" s="683"/>
      <c r="AS20" s="683"/>
      <c r="AT20" s="683"/>
      <c r="AU20" s="683"/>
      <c r="AV20" s="683"/>
      <c r="AW20" s="683"/>
      <c r="AX20" s="683"/>
      <c r="AY20" s="683"/>
      <c r="AZ20" s="683"/>
      <c r="BA20" s="683"/>
      <c r="BB20" s="683"/>
      <c r="BC20" s="683"/>
      <c r="BD20" s="683"/>
      <c r="BE20" s="683"/>
      <c r="BF20" s="684"/>
      <c r="BG20" s="685" t="s">
        <v>174</v>
      </c>
      <c r="BH20" s="686"/>
      <c r="BI20" s="686"/>
      <c r="BJ20" s="686"/>
      <c r="BK20" s="686"/>
      <c r="BL20" s="686"/>
      <c r="BM20" s="686"/>
      <c r="BN20" s="687"/>
      <c r="BO20" s="688" t="s">
        <v>137</v>
      </c>
      <c r="BP20" s="688"/>
      <c r="BQ20" s="688"/>
      <c r="BR20" s="688"/>
      <c r="BS20" s="694" t="s">
        <v>174</v>
      </c>
      <c r="BT20" s="686"/>
      <c r="BU20" s="686"/>
      <c r="BV20" s="686"/>
      <c r="BW20" s="686"/>
      <c r="BX20" s="686"/>
      <c r="BY20" s="686"/>
      <c r="BZ20" s="686"/>
      <c r="CA20" s="686"/>
      <c r="CB20" s="695"/>
      <c r="CD20" s="700" t="s">
        <v>274</v>
      </c>
      <c r="CE20" s="701"/>
      <c r="CF20" s="701"/>
      <c r="CG20" s="701"/>
      <c r="CH20" s="701"/>
      <c r="CI20" s="701"/>
      <c r="CJ20" s="701"/>
      <c r="CK20" s="701"/>
      <c r="CL20" s="701"/>
      <c r="CM20" s="701"/>
      <c r="CN20" s="701"/>
      <c r="CO20" s="701"/>
      <c r="CP20" s="701"/>
      <c r="CQ20" s="702"/>
      <c r="CR20" s="685">
        <v>4842656</v>
      </c>
      <c r="CS20" s="686"/>
      <c r="CT20" s="686"/>
      <c r="CU20" s="686"/>
      <c r="CV20" s="686"/>
      <c r="CW20" s="686"/>
      <c r="CX20" s="686"/>
      <c r="CY20" s="687"/>
      <c r="CZ20" s="688">
        <v>100</v>
      </c>
      <c r="DA20" s="688"/>
      <c r="DB20" s="688"/>
      <c r="DC20" s="688"/>
      <c r="DD20" s="694">
        <v>393067</v>
      </c>
      <c r="DE20" s="686"/>
      <c r="DF20" s="686"/>
      <c r="DG20" s="686"/>
      <c r="DH20" s="686"/>
      <c r="DI20" s="686"/>
      <c r="DJ20" s="686"/>
      <c r="DK20" s="686"/>
      <c r="DL20" s="686"/>
      <c r="DM20" s="686"/>
      <c r="DN20" s="686"/>
      <c r="DO20" s="686"/>
      <c r="DP20" s="687"/>
      <c r="DQ20" s="694">
        <v>3159365</v>
      </c>
      <c r="DR20" s="686"/>
      <c r="DS20" s="686"/>
      <c r="DT20" s="686"/>
      <c r="DU20" s="686"/>
      <c r="DV20" s="686"/>
      <c r="DW20" s="686"/>
      <c r="DX20" s="686"/>
      <c r="DY20" s="686"/>
      <c r="DZ20" s="686"/>
      <c r="EA20" s="686"/>
      <c r="EB20" s="686"/>
      <c r="EC20" s="695"/>
    </row>
    <row r="21" spans="2:133" ht="11.25" customHeight="1" x14ac:dyDescent="0.15">
      <c r="B21" s="682" t="s">
        <v>275</v>
      </c>
      <c r="C21" s="683"/>
      <c r="D21" s="683"/>
      <c r="E21" s="683"/>
      <c r="F21" s="683"/>
      <c r="G21" s="683"/>
      <c r="H21" s="683"/>
      <c r="I21" s="683"/>
      <c r="J21" s="683"/>
      <c r="K21" s="683"/>
      <c r="L21" s="683"/>
      <c r="M21" s="683"/>
      <c r="N21" s="683"/>
      <c r="O21" s="683"/>
      <c r="P21" s="683"/>
      <c r="Q21" s="684"/>
      <c r="R21" s="685">
        <v>783</v>
      </c>
      <c r="S21" s="686"/>
      <c r="T21" s="686"/>
      <c r="U21" s="686"/>
      <c r="V21" s="686"/>
      <c r="W21" s="686"/>
      <c r="X21" s="686"/>
      <c r="Y21" s="687"/>
      <c r="Z21" s="688">
        <v>0</v>
      </c>
      <c r="AA21" s="688"/>
      <c r="AB21" s="688"/>
      <c r="AC21" s="688"/>
      <c r="AD21" s="689">
        <v>783</v>
      </c>
      <c r="AE21" s="689"/>
      <c r="AF21" s="689"/>
      <c r="AG21" s="689"/>
      <c r="AH21" s="689"/>
      <c r="AI21" s="689"/>
      <c r="AJ21" s="689"/>
      <c r="AK21" s="689"/>
      <c r="AL21" s="690">
        <v>0</v>
      </c>
      <c r="AM21" s="691"/>
      <c r="AN21" s="691"/>
      <c r="AO21" s="692"/>
      <c r="AP21" s="704" t="s">
        <v>276</v>
      </c>
      <c r="AQ21" s="705"/>
      <c r="AR21" s="705"/>
      <c r="AS21" s="705"/>
      <c r="AT21" s="705"/>
      <c r="AU21" s="705"/>
      <c r="AV21" s="705"/>
      <c r="AW21" s="705"/>
      <c r="AX21" s="705"/>
      <c r="AY21" s="705"/>
      <c r="AZ21" s="705"/>
      <c r="BA21" s="705"/>
      <c r="BB21" s="705"/>
      <c r="BC21" s="705"/>
      <c r="BD21" s="705"/>
      <c r="BE21" s="705"/>
      <c r="BF21" s="706"/>
      <c r="BG21" s="685" t="s">
        <v>174</v>
      </c>
      <c r="BH21" s="686"/>
      <c r="BI21" s="686"/>
      <c r="BJ21" s="686"/>
      <c r="BK21" s="686"/>
      <c r="BL21" s="686"/>
      <c r="BM21" s="686"/>
      <c r="BN21" s="687"/>
      <c r="BO21" s="688" t="s">
        <v>137</v>
      </c>
      <c r="BP21" s="688"/>
      <c r="BQ21" s="688"/>
      <c r="BR21" s="688"/>
      <c r="BS21" s="694" t="s">
        <v>242</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277</v>
      </c>
      <c r="C22" s="683"/>
      <c r="D22" s="683"/>
      <c r="E22" s="683"/>
      <c r="F22" s="683"/>
      <c r="G22" s="683"/>
      <c r="H22" s="683"/>
      <c r="I22" s="683"/>
      <c r="J22" s="683"/>
      <c r="K22" s="683"/>
      <c r="L22" s="683"/>
      <c r="M22" s="683"/>
      <c r="N22" s="683"/>
      <c r="O22" s="683"/>
      <c r="P22" s="683"/>
      <c r="Q22" s="684"/>
      <c r="R22" s="685">
        <v>1681124</v>
      </c>
      <c r="S22" s="686"/>
      <c r="T22" s="686"/>
      <c r="U22" s="686"/>
      <c r="V22" s="686"/>
      <c r="W22" s="686"/>
      <c r="X22" s="686"/>
      <c r="Y22" s="687"/>
      <c r="Z22" s="688">
        <v>33.700000000000003</v>
      </c>
      <c r="AA22" s="688"/>
      <c r="AB22" s="688"/>
      <c r="AC22" s="688"/>
      <c r="AD22" s="689">
        <v>1299826</v>
      </c>
      <c r="AE22" s="689"/>
      <c r="AF22" s="689"/>
      <c r="AG22" s="689"/>
      <c r="AH22" s="689"/>
      <c r="AI22" s="689"/>
      <c r="AJ22" s="689"/>
      <c r="AK22" s="689"/>
      <c r="AL22" s="690">
        <v>55.4</v>
      </c>
      <c r="AM22" s="691"/>
      <c r="AN22" s="691"/>
      <c r="AO22" s="692"/>
      <c r="AP22" s="704" t="s">
        <v>278</v>
      </c>
      <c r="AQ22" s="705"/>
      <c r="AR22" s="705"/>
      <c r="AS22" s="705"/>
      <c r="AT22" s="705"/>
      <c r="AU22" s="705"/>
      <c r="AV22" s="705"/>
      <c r="AW22" s="705"/>
      <c r="AX22" s="705"/>
      <c r="AY22" s="705"/>
      <c r="AZ22" s="705"/>
      <c r="BA22" s="705"/>
      <c r="BB22" s="705"/>
      <c r="BC22" s="705"/>
      <c r="BD22" s="705"/>
      <c r="BE22" s="705"/>
      <c r="BF22" s="706"/>
      <c r="BG22" s="685" t="s">
        <v>137</v>
      </c>
      <c r="BH22" s="686"/>
      <c r="BI22" s="686"/>
      <c r="BJ22" s="686"/>
      <c r="BK22" s="686"/>
      <c r="BL22" s="686"/>
      <c r="BM22" s="686"/>
      <c r="BN22" s="687"/>
      <c r="BO22" s="688" t="s">
        <v>174</v>
      </c>
      <c r="BP22" s="688"/>
      <c r="BQ22" s="688"/>
      <c r="BR22" s="688"/>
      <c r="BS22" s="694" t="s">
        <v>137</v>
      </c>
      <c r="BT22" s="686"/>
      <c r="BU22" s="686"/>
      <c r="BV22" s="686"/>
      <c r="BW22" s="686"/>
      <c r="BX22" s="686"/>
      <c r="BY22" s="686"/>
      <c r="BZ22" s="686"/>
      <c r="CA22" s="686"/>
      <c r="CB22" s="695"/>
      <c r="CD22" s="667" t="s">
        <v>279</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280</v>
      </c>
      <c r="C23" s="683"/>
      <c r="D23" s="683"/>
      <c r="E23" s="683"/>
      <c r="F23" s="683"/>
      <c r="G23" s="683"/>
      <c r="H23" s="683"/>
      <c r="I23" s="683"/>
      <c r="J23" s="683"/>
      <c r="K23" s="683"/>
      <c r="L23" s="683"/>
      <c r="M23" s="683"/>
      <c r="N23" s="683"/>
      <c r="O23" s="683"/>
      <c r="P23" s="683"/>
      <c r="Q23" s="684"/>
      <c r="R23" s="685">
        <v>1299826</v>
      </c>
      <c r="S23" s="686"/>
      <c r="T23" s="686"/>
      <c r="U23" s="686"/>
      <c r="V23" s="686"/>
      <c r="W23" s="686"/>
      <c r="X23" s="686"/>
      <c r="Y23" s="687"/>
      <c r="Z23" s="688">
        <v>26</v>
      </c>
      <c r="AA23" s="688"/>
      <c r="AB23" s="688"/>
      <c r="AC23" s="688"/>
      <c r="AD23" s="689">
        <v>1299826</v>
      </c>
      <c r="AE23" s="689"/>
      <c r="AF23" s="689"/>
      <c r="AG23" s="689"/>
      <c r="AH23" s="689"/>
      <c r="AI23" s="689"/>
      <c r="AJ23" s="689"/>
      <c r="AK23" s="689"/>
      <c r="AL23" s="690">
        <v>55.4</v>
      </c>
      <c r="AM23" s="691"/>
      <c r="AN23" s="691"/>
      <c r="AO23" s="692"/>
      <c r="AP23" s="704" t="s">
        <v>281</v>
      </c>
      <c r="AQ23" s="705"/>
      <c r="AR23" s="705"/>
      <c r="AS23" s="705"/>
      <c r="AT23" s="705"/>
      <c r="AU23" s="705"/>
      <c r="AV23" s="705"/>
      <c r="AW23" s="705"/>
      <c r="AX23" s="705"/>
      <c r="AY23" s="705"/>
      <c r="AZ23" s="705"/>
      <c r="BA23" s="705"/>
      <c r="BB23" s="705"/>
      <c r="BC23" s="705"/>
      <c r="BD23" s="705"/>
      <c r="BE23" s="705"/>
      <c r="BF23" s="706"/>
      <c r="BG23" s="685" t="s">
        <v>137</v>
      </c>
      <c r="BH23" s="686"/>
      <c r="BI23" s="686"/>
      <c r="BJ23" s="686"/>
      <c r="BK23" s="686"/>
      <c r="BL23" s="686"/>
      <c r="BM23" s="686"/>
      <c r="BN23" s="687"/>
      <c r="BO23" s="688" t="s">
        <v>174</v>
      </c>
      <c r="BP23" s="688"/>
      <c r="BQ23" s="688"/>
      <c r="BR23" s="688"/>
      <c r="BS23" s="694" t="s">
        <v>174</v>
      </c>
      <c r="BT23" s="686"/>
      <c r="BU23" s="686"/>
      <c r="BV23" s="686"/>
      <c r="BW23" s="686"/>
      <c r="BX23" s="686"/>
      <c r="BY23" s="686"/>
      <c r="BZ23" s="686"/>
      <c r="CA23" s="686"/>
      <c r="CB23" s="695"/>
      <c r="CD23" s="667" t="s">
        <v>220</v>
      </c>
      <c r="CE23" s="668"/>
      <c r="CF23" s="668"/>
      <c r="CG23" s="668"/>
      <c r="CH23" s="668"/>
      <c r="CI23" s="668"/>
      <c r="CJ23" s="668"/>
      <c r="CK23" s="668"/>
      <c r="CL23" s="668"/>
      <c r="CM23" s="668"/>
      <c r="CN23" s="668"/>
      <c r="CO23" s="668"/>
      <c r="CP23" s="668"/>
      <c r="CQ23" s="669"/>
      <c r="CR23" s="667" t="s">
        <v>282</v>
      </c>
      <c r="CS23" s="668"/>
      <c r="CT23" s="668"/>
      <c r="CU23" s="668"/>
      <c r="CV23" s="668"/>
      <c r="CW23" s="668"/>
      <c r="CX23" s="668"/>
      <c r="CY23" s="669"/>
      <c r="CZ23" s="667" t="s">
        <v>283</v>
      </c>
      <c r="DA23" s="668"/>
      <c r="DB23" s="668"/>
      <c r="DC23" s="669"/>
      <c r="DD23" s="667" t="s">
        <v>284</v>
      </c>
      <c r="DE23" s="668"/>
      <c r="DF23" s="668"/>
      <c r="DG23" s="668"/>
      <c r="DH23" s="668"/>
      <c r="DI23" s="668"/>
      <c r="DJ23" s="668"/>
      <c r="DK23" s="669"/>
      <c r="DL23" s="716" t="s">
        <v>285</v>
      </c>
      <c r="DM23" s="717"/>
      <c r="DN23" s="717"/>
      <c r="DO23" s="717"/>
      <c r="DP23" s="717"/>
      <c r="DQ23" s="717"/>
      <c r="DR23" s="717"/>
      <c r="DS23" s="717"/>
      <c r="DT23" s="717"/>
      <c r="DU23" s="717"/>
      <c r="DV23" s="718"/>
      <c r="DW23" s="667" t="s">
        <v>286</v>
      </c>
      <c r="DX23" s="668"/>
      <c r="DY23" s="668"/>
      <c r="DZ23" s="668"/>
      <c r="EA23" s="668"/>
      <c r="EB23" s="668"/>
      <c r="EC23" s="669"/>
    </row>
    <row r="24" spans="2:133" ht="11.25" customHeight="1" x14ac:dyDescent="0.15">
      <c r="B24" s="682" t="s">
        <v>287</v>
      </c>
      <c r="C24" s="683"/>
      <c r="D24" s="683"/>
      <c r="E24" s="683"/>
      <c r="F24" s="683"/>
      <c r="G24" s="683"/>
      <c r="H24" s="683"/>
      <c r="I24" s="683"/>
      <c r="J24" s="683"/>
      <c r="K24" s="683"/>
      <c r="L24" s="683"/>
      <c r="M24" s="683"/>
      <c r="N24" s="683"/>
      <c r="O24" s="683"/>
      <c r="P24" s="683"/>
      <c r="Q24" s="684"/>
      <c r="R24" s="685">
        <v>381298</v>
      </c>
      <c r="S24" s="686"/>
      <c r="T24" s="686"/>
      <c r="U24" s="686"/>
      <c r="V24" s="686"/>
      <c r="W24" s="686"/>
      <c r="X24" s="686"/>
      <c r="Y24" s="687"/>
      <c r="Z24" s="688">
        <v>7.6</v>
      </c>
      <c r="AA24" s="688"/>
      <c r="AB24" s="688"/>
      <c r="AC24" s="688"/>
      <c r="AD24" s="689" t="s">
        <v>242</v>
      </c>
      <c r="AE24" s="689"/>
      <c r="AF24" s="689"/>
      <c r="AG24" s="689"/>
      <c r="AH24" s="689"/>
      <c r="AI24" s="689"/>
      <c r="AJ24" s="689"/>
      <c r="AK24" s="689"/>
      <c r="AL24" s="690" t="s">
        <v>242</v>
      </c>
      <c r="AM24" s="691"/>
      <c r="AN24" s="691"/>
      <c r="AO24" s="692"/>
      <c r="AP24" s="704" t="s">
        <v>288</v>
      </c>
      <c r="AQ24" s="705"/>
      <c r="AR24" s="705"/>
      <c r="AS24" s="705"/>
      <c r="AT24" s="705"/>
      <c r="AU24" s="705"/>
      <c r="AV24" s="705"/>
      <c r="AW24" s="705"/>
      <c r="AX24" s="705"/>
      <c r="AY24" s="705"/>
      <c r="AZ24" s="705"/>
      <c r="BA24" s="705"/>
      <c r="BB24" s="705"/>
      <c r="BC24" s="705"/>
      <c r="BD24" s="705"/>
      <c r="BE24" s="705"/>
      <c r="BF24" s="706"/>
      <c r="BG24" s="685" t="s">
        <v>242</v>
      </c>
      <c r="BH24" s="686"/>
      <c r="BI24" s="686"/>
      <c r="BJ24" s="686"/>
      <c r="BK24" s="686"/>
      <c r="BL24" s="686"/>
      <c r="BM24" s="686"/>
      <c r="BN24" s="687"/>
      <c r="BO24" s="688" t="s">
        <v>242</v>
      </c>
      <c r="BP24" s="688"/>
      <c r="BQ24" s="688"/>
      <c r="BR24" s="688"/>
      <c r="BS24" s="694" t="s">
        <v>174</v>
      </c>
      <c r="BT24" s="686"/>
      <c r="BU24" s="686"/>
      <c r="BV24" s="686"/>
      <c r="BW24" s="686"/>
      <c r="BX24" s="686"/>
      <c r="BY24" s="686"/>
      <c r="BZ24" s="686"/>
      <c r="CA24" s="686"/>
      <c r="CB24" s="695"/>
      <c r="CD24" s="696" t="s">
        <v>289</v>
      </c>
      <c r="CE24" s="697"/>
      <c r="CF24" s="697"/>
      <c r="CG24" s="697"/>
      <c r="CH24" s="697"/>
      <c r="CI24" s="697"/>
      <c r="CJ24" s="697"/>
      <c r="CK24" s="697"/>
      <c r="CL24" s="697"/>
      <c r="CM24" s="697"/>
      <c r="CN24" s="697"/>
      <c r="CO24" s="697"/>
      <c r="CP24" s="697"/>
      <c r="CQ24" s="698"/>
      <c r="CR24" s="674">
        <v>1550932</v>
      </c>
      <c r="CS24" s="675"/>
      <c r="CT24" s="675"/>
      <c r="CU24" s="675"/>
      <c r="CV24" s="675"/>
      <c r="CW24" s="675"/>
      <c r="CX24" s="675"/>
      <c r="CY24" s="676"/>
      <c r="CZ24" s="679">
        <v>32</v>
      </c>
      <c r="DA24" s="680"/>
      <c r="DB24" s="680"/>
      <c r="DC24" s="699"/>
      <c r="DD24" s="719">
        <v>1210881</v>
      </c>
      <c r="DE24" s="675"/>
      <c r="DF24" s="675"/>
      <c r="DG24" s="675"/>
      <c r="DH24" s="675"/>
      <c r="DI24" s="675"/>
      <c r="DJ24" s="675"/>
      <c r="DK24" s="676"/>
      <c r="DL24" s="719">
        <v>1049433</v>
      </c>
      <c r="DM24" s="675"/>
      <c r="DN24" s="675"/>
      <c r="DO24" s="675"/>
      <c r="DP24" s="675"/>
      <c r="DQ24" s="675"/>
      <c r="DR24" s="675"/>
      <c r="DS24" s="675"/>
      <c r="DT24" s="675"/>
      <c r="DU24" s="675"/>
      <c r="DV24" s="676"/>
      <c r="DW24" s="679">
        <v>43.1</v>
      </c>
      <c r="DX24" s="680"/>
      <c r="DY24" s="680"/>
      <c r="DZ24" s="680"/>
      <c r="EA24" s="680"/>
      <c r="EB24" s="680"/>
      <c r="EC24" s="681"/>
    </row>
    <row r="25" spans="2:133" ht="11.25" customHeight="1" x14ac:dyDescent="0.15">
      <c r="B25" s="682" t="s">
        <v>290</v>
      </c>
      <c r="C25" s="683"/>
      <c r="D25" s="683"/>
      <c r="E25" s="683"/>
      <c r="F25" s="683"/>
      <c r="G25" s="683"/>
      <c r="H25" s="683"/>
      <c r="I25" s="683"/>
      <c r="J25" s="683"/>
      <c r="K25" s="683"/>
      <c r="L25" s="683"/>
      <c r="M25" s="683"/>
      <c r="N25" s="683"/>
      <c r="O25" s="683"/>
      <c r="P25" s="683"/>
      <c r="Q25" s="684"/>
      <c r="R25" s="685" t="s">
        <v>137</v>
      </c>
      <c r="S25" s="686"/>
      <c r="T25" s="686"/>
      <c r="U25" s="686"/>
      <c r="V25" s="686"/>
      <c r="W25" s="686"/>
      <c r="X25" s="686"/>
      <c r="Y25" s="687"/>
      <c r="Z25" s="688" t="s">
        <v>174</v>
      </c>
      <c r="AA25" s="688"/>
      <c r="AB25" s="688"/>
      <c r="AC25" s="688"/>
      <c r="AD25" s="689" t="s">
        <v>137</v>
      </c>
      <c r="AE25" s="689"/>
      <c r="AF25" s="689"/>
      <c r="AG25" s="689"/>
      <c r="AH25" s="689"/>
      <c r="AI25" s="689"/>
      <c r="AJ25" s="689"/>
      <c r="AK25" s="689"/>
      <c r="AL25" s="690" t="s">
        <v>137</v>
      </c>
      <c r="AM25" s="691"/>
      <c r="AN25" s="691"/>
      <c r="AO25" s="692"/>
      <c r="AP25" s="704" t="s">
        <v>291</v>
      </c>
      <c r="AQ25" s="705"/>
      <c r="AR25" s="705"/>
      <c r="AS25" s="705"/>
      <c r="AT25" s="705"/>
      <c r="AU25" s="705"/>
      <c r="AV25" s="705"/>
      <c r="AW25" s="705"/>
      <c r="AX25" s="705"/>
      <c r="AY25" s="705"/>
      <c r="AZ25" s="705"/>
      <c r="BA25" s="705"/>
      <c r="BB25" s="705"/>
      <c r="BC25" s="705"/>
      <c r="BD25" s="705"/>
      <c r="BE25" s="705"/>
      <c r="BF25" s="706"/>
      <c r="BG25" s="685" t="s">
        <v>174</v>
      </c>
      <c r="BH25" s="686"/>
      <c r="BI25" s="686"/>
      <c r="BJ25" s="686"/>
      <c r="BK25" s="686"/>
      <c r="BL25" s="686"/>
      <c r="BM25" s="686"/>
      <c r="BN25" s="687"/>
      <c r="BO25" s="688" t="s">
        <v>137</v>
      </c>
      <c r="BP25" s="688"/>
      <c r="BQ25" s="688"/>
      <c r="BR25" s="688"/>
      <c r="BS25" s="694" t="s">
        <v>174</v>
      </c>
      <c r="BT25" s="686"/>
      <c r="BU25" s="686"/>
      <c r="BV25" s="686"/>
      <c r="BW25" s="686"/>
      <c r="BX25" s="686"/>
      <c r="BY25" s="686"/>
      <c r="BZ25" s="686"/>
      <c r="CA25" s="686"/>
      <c r="CB25" s="695"/>
      <c r="CD25" s="700" t="s">
        <v>292</v>
      </c>
      <c r="CE25" s="701"/>
      <c r="CF25" s="701"/>
      <c r="CG25" s="701"/>
      <c r="CH25" s="701"/>
      <c r="CI25" s="701"/>
      <c r="CJ25" s="701"/>
      <c r="CK25" s="701"/>
      <c r="CL25" s="701"/>
      <c r="CM25" s="701"/>
      <c r="CN25" s="701"/>
      <c r="CO25" s="701"/>
      <c r="CP25" s="701"/>
      <c r="CQ25" s="702"/>
      <c r="CR25" s="685">
        <v>866860</v>
      </c>
      <c r="CS25" s="722"/>
      <c r="CT25" s="722"/>
      <c r="CU25" s="722"/>
      <c r="CV25" s="722"/>
      <c r="CW25" s="722"/>
      <c r="CX25" s="722"/>
      <c r="CY25" s="723"/>
      <c r="CZ25" s="690">
        <v>17.899999999999999</v>
      </c>
      <c r="DA25" s="720"/>
      <c r="DB25" s="720"/>
      <c r="DC25" s="724"/>
      <c r="DD25" s="694">
        <v>763326</v>
      </c>
      <c r="DE25" s="722"/>
      <c r="DF25" s="722"/>
      <c r="DG25" s="722"/>
      <c r="DH25" s="722"/>
      <c r="DI25" s="722"/>
      <c r="DJ25" s="722"/>
      <c r="DK25" s="723"/>
      <c r="DL25" s="694">
        <v>626102</v>
      </c>
      <c r="DM25" s="722"/>
      <c r="DN25" s="722"/>
      <c r="DO25" s="722"/>
      <c r="DP25" s="722"/>
      <c r="DQ25" s="722"/>
      <c r="DR25" s="722"/>
      <c r="DS25" s="722"/>
      <c r="DT25" s="722"/>
      <c r="DU25" s="722"/>
      <c r="DV25" s="723"/>
      <c r="DW25" s="690">
        <v>25.7</v>
      </c>
      <c r="DX25" s="720"/>
      <c r="DY25" s="720"/>
      <c r="DZ25" s="720"/>
      <c r="EA25" s="720"/>
      <c r="EB25" s="720"/>
      <c r="EC25" s="721"/>
    </row>
    <row r="26" spans="2:133" ht="11.25" customHeight="1" x14ac:dyDescent="0.15">
      <c r="B26" s="682" t="s">
        <v>293</v>
      </c>
      <c r="C26" s="683"/>
      <c r="D26" s="683"/>
      <c r="E26" s="683"/>
      <c r="F26" s="683"/>
      <c r="G26" s="683"/>
      <c r="H26" s="683"/>
      <c r="I26" s="683"/>
      <c r="J26" s="683"/>
      <c r="K26" s="683"/>
      <c r="L26" s="683"/>
      <c r="M26" s="683"/>
      <c r="N26" s="683"/>
      <c r="O26" s="683"/>
      <c r="P26" s="683"/>
      <c r="Q26" s="684"/>
      <c r="R26" s="685">
        <v>2701490</v>
      </c>
      <c r="S26" s="686"/>
      <c r="T26" s="686"/>
      <c r="U26" s="686"/>
      <c r="V26" s="686"/>
      <c r="W26" s="686"/>
      <c r="X26" s="686"/>
      <c r="Y26" s="687"/>
      <c r="Z26" s="688">
        <v>54.1</v>
      </c>
      <c r="AA26" s="688"/>
      <c r="AB26" s="688"/>
      <c r="AC26" s="688"/>
      <c r="AD26" s="689">
        <v>2320192</v>
      </c>
      <c r="AE26" s="689"/>
      <c r="AF26" s="689"/>
      <c r="AG26" s="689"/>
      <c r="AH26" s="689"/>
      <c r="AI26" s="689"/>
      <c r="AJ26" s="689"/>
      <c r="AK26" s="689"/>
      <c r="AL26" s="690">
        <v>98.9</v>
      </c>
      <c r="AM26" s="691"/>
      <c r="AN26" s="691"/>
      <c r="AO26" s="692"/>
      <c r="AP26" s="704" t="s">
        <v>294</v>
      </c>
      <c r="AQ26" s="731"/>
      <c r="AR26" s="731"/>
      <c r="AS26" s="731"/>
      <c r="AT26" s="731"/>
      <c r="AU26" s="731"/>
      <c r="AV26" s="731"/>
      <c r="AW26" s="731"/>
      <c r="AX26" s="731"/>
      <c r="AY26" s="731"/>
      <c r="AZ26" s="731"/>
      <c r="BA26" s="731"/>
      <c r="BB26" s="731"/>
      <c r="BC26" s="731"/>
      <c r="BD26" s="731"/>
      <c r="BE26" s="731"/>
      <c r="BF26" s="706"/>
      <c r="BG26" s="685" t="s">
        <v>242</v>
      </c>
      <c r="BH26" s="686"/>
      <c r="BI26" s="686"/>
      <c r="BJ26" s="686"/>
      <c r="BK26" s="686"/>
      <c r="BL26" s="686"/>
      <c r="BM26" s="686"/>
      <c r="BN26" s="687"/>
      <c r="BO26" s="688" t="s">
        <v>174</v>
      </c>
      <c r="BP26" s="688"/>
      <c r="BQ26" s="688"/>
      <c r="BR26" s="688"/>
      <c r="BS26" s="694" t="s">
        <v>174</v>
      </c>
      <c r="BT26" s="686"/>
      <c r="BU26" s="686"/>
      <c r="BV26" s="686"/>
      <c r="BW26" s="686"/>
      <c r="BX26" s="686"/>
      <c r="BY26" s="686"/>
      <c r="BZ26" s="686"/>
      <c r="CA26" s="686"/>
      <c r="CB26" s="695"/>
      <c r="CD26" s="700" t="s">
        <v>295</v>
      </c>
      <c r="CE26" s="701"/>
      <c r="CF26" s="701"/>
      <c r="CG26" s="701"/>
      <c r="CH26" s="701"/>
      <c r="CI26" s="701"/>
      <c r="CJ26" s="701"/>
      <c r="CK26" s="701"/>
      <c r="CL26" s="701"/>
      <c r="CM26" s="701"/>
      <c r="CN26" s="701"/>
      <c r="CO26" s="701"/>
      <c r="CP26" s="701"/>
      <c r="CQ26" s="702"/>
      <c r="CR26" s="685">
        <v>556114</v>
      </c>
      <c r="CS26" s="686"/>
      <c r="CT26" s="686"/>
      <c r="CU26" s="686"/>
      <c r="CV26" s="686"/>
      <c r="CW26" s="686"/>
      <c r="CX26" s="686"/>
      <c r="CY26" s="687"/>
      <c r="CZ26" s="690">
        <v>11.5</v>
      </c>
      <c r="DA26" s="720"/>
      <c r="DB26" s="720"/>
      <c r="DC26" s="724"/>
      <c r="DD26" s="694">
        <v>476036</v>
      </c>
      <c r="DE26" s="686"/>
      <c r="DF26" s="686"/>
      <c r="DG26" s="686"/>
      <c r="DH26" s="686"/>
      <c r="DI26" s="686"/>
      <c r="DJ26" s="686"/>
      <c r="DK26" s="687"/>
      <c r="DL26" s="694" t="s">
        <v>137</v>
      </c>
      <c r="DM26" s="686"/>
      <c r="DN26" s="686"/>
      <c r="DO26" s="686"/>
      <c r="DP26" s="686"/>
      <c r="DQ26" s="686"/>
      <c r="DR26" s="686"/>
      <c r="DS26" s="686"/>
      <c r="DT26" s="686"/>
      <c r="DU26" s="686"/>
      <c r="DV26" s="687"/>
      <c r="DW26" s="690" t="s">
        <v>174</v>
      </c>
      <c r="DX26" s="720"/>
      <c r="DY26" s="720"/>
      <c r="DZ26" s="720"/>
      <c r="EA26" s="720"/>
      <c r="EB26" s="720"/>
      <c r="EC26" s="721"/>
    </row>
    <row r="27" spans="2:133" ht="11.25" customHeight="1" x14ac:dyDescent="0.15">
      <c r="B27" s="682" t="s">
        <v>296</v>
      </c>
      <c r="C27" s="683"/>
      <c r="D27" s="683"/>
      <c r="E27" s="683"/>
      <c r="F27" s="683"/>
      <c r="G27" s="683"/>
      <c r="H27" s="683"/>
      <c r="I27" s="683"/>
      <c r="J27" s="683"/>
      <c r="K27" s="683"/>
      <c r="L27" s="683"/>
      <c r="M27" s="683"/>
      <c r="N27" s="683"/>
      <c r="O27" s="683"/>
      <c r="P27" s="683"/>
      <c r="Q27" s="684"/>
      <c r="R27" s="685">
        <v>1079</v>
      </c>
      <c r="S27" s="686"/>
      <c r="T27" s="686"/>
      <c r="U27" s="686"/>
      <c r="V27" s="686"/>
      <c r="W27" s="686"/>
      <c r="X27" s="686"/>
      <c r="Y27" s="687"/>
      <c r="Z27" s="688">
        <v>0</v>
      </c>
      <c r="AA27" s="688"/>
      <c r="AB27" s="688"/>
      <c r="AC27" s="688"/>
      <c r="AD27" s="689">
        <v>1079</v>
      </c>
      <c r="AE27" s="689"/>
      <c r="AF27" s="689"/>
      <c r="AG27" s="689"/>
      <c r="AH27" s="689"/>
      <c r="AI27" s="689"/>
      <c r="AJ27" s="689"/>
      <c r="AK27" s="689"/>
      <c r="AL27" s="690">
        <v>0</v>
      </c>
      <c r="AM27" s="691"/>
      <c r="AN27" s="691"/>
      <c r="AO27" s="692"/>
      <c r="AP27" s="682" t="s">
        <v>297</v>
      </c>
      <c r="AQ27" s="683"/>
      <c r="AR27" s="683"/>
      <c r="AS27" s="683"/>
      <c r="AT27" s="683"/>
      <c r="AU27" s="683"/>
      <c r="AV27" s="683"/>
      <c r="AW27" s="683"/>
      <c r="AX27" s="683"/>
      <c r="AY27" s="683"/>
      <c r="AZ27" s="683"/>
      <c r="BA27" s="683"/>
      <c r="BB27" s="683"/>
      <c r="BC27" s="683"/>
      <c r="BD27" s="683"/>
      <c r="BE27" s="683"/>
      <c r="BF27" s="684"/>
      <c r="BG27" s="685">
        <v>820412</v>
      </c>
      <c r="BH27" s="686"/>
      <c r="BI27" s="686"/>
      <c r="BJ27" s="686"/>
      <c r="BK27" s="686"/>
      <c r="BL27" s="686"/>
      <c r="BM27" s="686"/>
      <c r="BN27" s="687"/>
      <c r="BO27" s="688">
        <v>100</v>
      </c>
      <c r="BP27" s="688"/>
      <c r="BQ27" s="688"/>
      <c r="BR27" s="688"/>
      <c r="BS27" s="694">
        <v>2861</v>
      </c>
      <c r="BT27" s="686"/>
      <c r="BU27" s="686"/>
      <c r="BV27" s="686"/>
      <c r="BW27" s="686"/>
      <c r="BX27" s="686"/>
      <c r="BY27" s="686"/>
      <c r="BZ27" s="686"/>
      <c r="CA27" s="686"/>
      <c r="CB27" s="695"/>
      <c r="CD27" s="700" t="s">
        <v>298</v>
      </c>
      <c r="CE27" s="701"/>
      <c r="CF27" s="701"/>
      <c r="CG27" s="701"/>
      <c r="CH27" s="701"/>
      <c r="CI27" s="701"/>
      <c r="CJ27" s="701"/>
      <c r="CK27" s="701"/>
      <c r="CL27" s="701"/>
      <c r="CM27" s="701"/>
      <c r="CN27" s="701"/>
      <c r="CO27" s="701"/>
      <c r="CP27" s="701"/>
      <c r="CQ27" s="702"/>
      <c r="CR27" s="685">
        <v>339102</v>
      </c>
      <c r="CS27" s="722"/>
      <c r="CT27" s="722"/>
      <c r="CU27" s="722"/>
      <c r="CV27" s="722"/>
      <c r="CW27" s="722"/>
      <c r="CX27" s="722"/>
      <c r="CY27" s="723"/>
      <c r="CZ27" s="690">
        <v>7</v>
      </c>
      <c r="DA27" s="720"/>
      <c r="DB27" s="720"/>
      <c r="DC27" s="724"/>
      <c r="DD27" s="694">
        <v>107523</v>
      </c>
      <c r="DE27" s="722"/>
      <c r="DF27" s="722"/>
      <c r="DG27" s="722"/>
      <c r="DH27" s="722"/>
      <c r="DI27" s="722"/>
      <c r="DJ27" s="722"/>
      <c r="DK27" s="723"/>
      <c r="DL27" s="694">
        <v>83299</v>
      </c>
      <c r="DM27" s="722"/>
      <c r="DN27" s="722"/>
      <c r="DO27" s="722"/>
      <c r="DP27" s="722"/>
      <c r="DQ27" s="722"/>
      <c r="DR27" s="722"/>
      <c r="DS27" s="722"/>
      <c r="DT27" s="722"/>
      <c r="DU27" s="722"/>
      <c r="DV27" s="723"/>
      <c r="DW27" s="690">
        <v>3.4</v>
      </c>
      <c r="DX27" s="720"/>
      <c r="DY27" s="720"/>
      <c r="DZ27" s="720"/>
      <c r="EA27" s="720"/>
      <c r="EB27" s="720"/>
      <c r="EC27" s="721"/>
    </row>
    <row r="28" spans="2:133" ht="11.25" customHeight="1" x14ac:dyDescent="0.15">
      <c r="B28" s="682" t="s">
        <v>299</v>
      </c>
      <c r="C28" s="683"/>
      <c r="D28" s="683"/>
      <c r="E28" s="683"/>
      <c r="F28" s="683"/>
      <c r="G28" s="683"/>
      <c r="H28" s="683"/>
      <c r="I28" s="683"/>
      <c r="J28" s="683"/>
      <c r="K28" s="683"/>
      <c r="L28" s="683"/>
      <c r="M28" s="683"/>
      <c r="N28" s="683"/>
      <c r="O28" s="683"/>
      <c r="P28" s="683"/>
      <c r="Q28" s="684"/>
      <c r="R28" s="685">
        <v>6714</v>
      </c>
      <c r="S28" s="686"/>
      <c r="T28" s="686"/>
      <c r="U28" s="686"/>
      <c r="V28" s="686"/>
      <c r="W28" s="686"/>
      <c r="X28" s="686"/>
      <c r="Y28" s="687"/>
      <c r="Z28" s="688">
        <v>0.1</v>
      </c>
      <c r="AA28" s="688"/>
      <c r="AB28" s="688"/>
      <c r="AC28" s="688"/>
      <c r="AD28" s="689">
        <v>502</v>
      </c>
      <c r="AE28" s="689"/>
      <c r="AF28" s="689"/>
      <c r="AG28" s="689"/>
      <c r="AH28" s="689"/>
      <c r="AI28" s="689"/>
      <c r="AJ28" s="689"/>
      <c r="AK28" s="689"/>
      <c r="AL28" s="690">
        <v>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300</v>
      </c>
      <c r="CE28" s="701"/>
      <c r="CF28" s="701"/>
      <c r="CG28" s="701"/>
      <c r="CH28" s="701"/>
      <c r="CI28" s="701"/>
      <c r="CJ28" s="701"/>
      <c r="CK28" s="701"/>
      <c r="CL28" s="701"/>
      <c r="CM28" s="701"/>
      <c r="CN28" s="701"/>
      <c r="CO28" s="701"/>
      <c r="CP28" s="701"/>
      <c r="CQ28" s="702"/>
      <c r="CR28" s="685">
        <v>344970</v>
      </c>
      <c r="CS28" s="686"/>
      <c r="CT28" s="686"/>
      <c r="CU28" s="686"/>
      <c r="CV28" s="686"/>
      <c r="CW28" s="686"/>
      <c r="CX28" s="686"/>
      <c r="CY28" s="687"/>
      <c r="CZ28" s="690">
        <v>7.1</v>
      </c>
      <c r="DA28" s="720"/>
      <c r="DB28" s="720"/>
      <c r="DC28" s="724"/>
      <c r="DD28" s="694">
        <v>340032</v>
      </c>
      <c r="DE28" s="686"/>
      <c r="DF28" s="686"/>
      <c r="DG28" s="686"/>
      <c r="DH28" s="686"/>
      <c r="DI28" s="686"/>
      <c r="DJ28" s="686"/>
      <c r="DK28" s="687"/>
      <c r="DL28" s="694">
        <v>340032</v>
      </c>
      <c r="DM28" s="686"/>
      <c r="DN28" s="686"/>
      <c r="DO28" s="686"/>
      <c r="DP28" s="686"/>
      <c r="DQ28" s="686"/>
      <c r="DR28" s="686"/>
      <c r="DS28" s="686"/>
      <c r="DT28" s="686"/>
      <c r="DU28" s="686"/>
      <c r="DV28" s="687"/>
      <c r="DW28" s="690">
        <v>14</v>
      </c>
      <c r="DX28" s="720"/>
      <c r="DY28" s="720"/>
      <c r="DZ28" s="720"/>
      <c r="EA28" s="720"/>
      <c r="EB28" s="720"/>
      <c r="EC28" s="721"/>
    </row>
    <row r="29" spans="2:133" ht="11.25" customHeight="1" x14ac:dyDescent="0.15">
      <c r="B29" s="682" t="s">
        <v>301</v>
      </c>
      <c r="C29" s="683"/>
      <c r="D29" s="683"/>
      <c r="E29" s="683"/>
      <c r="F29" s="683"/>
      <c r="G29" s="683"/>
      <c r="H29" s="683"/>
      <c r="I29" s="683"/>
      <c r="J29" s="683"/>
      <c r="K29" s="683"/>
      <c r="L29" s="683"/>
      <c r="M29" s="683"/>
      <c r="N29" s="683"/>
      <c r="O29" s="683"/>
      <c r="P29" s="683"/>
      <c r="Q29" s="684"/>
      <c r="R29" s="685">
        <v>26782</v>
      </c>
      <c r="S29" s="686"/>
      <c r="T29" s="686"/>
      <c r="U29" s="686"/>
      <c r="V29" s="686"/>
      <c r="W29" s="686"/>
      <c r="X29" s="686"/>
      <c r="Y29" s="687"/>
      <c r="Z29" s="688">
        <v>0.5</v>
      </c>
      <c r="AA29" s="688"/>
      <c r="AB29" s="688"/>
      <c r="AC29" s="688"/>
      <c r="AD29" s="689">
        <v>12880</v>
      </c>
      <c r="AE29" s="689"/>
      <c r="AF29" s="689"/>
      <c r="AG29" s="689"/>
      <c r="AH29" s="689"/>
      <c r="AI29" s="689"/>
      <c r="AJ29" s="689"/>
      <c r="AK29" s="689"/>
      <c r="AL29" s="690">
        <v>0.5</v>
      </c>
      <c r="AM29" s="691"/>
      <c r="AN29" s="691"/>
      <c r="AO29" s="692"/>
      <c r="AP29" s="734"/>
      <c r="AQ29" s="735"/>
      <c r="AR29" s="735"/>
      <c r="AS29" s="735"/>
      <c r="AT29" s="735"/>
      <c r="AU29" s="735"/>
      <c r="AV29" s="735"/>
      <c r="AW29" s="735"/>
      <c r="AX29" s="735"/>
      <c r="AY29" s="735"/>
      <c r="AZ29" s="735"/>
      <c r="BA29" s="735"/>
      <c r="BB29" s="735"/>
      <c r="BC29" s="735"/>
      <c r="BD29" s="735"/>
      <c r="BE29" s="735"/>
      <c r="BF29" s="736"/>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302</v>
      </c>
      <c r="CE29" s="726"/>
      <c r="CF29" s="700" t="s">
        <v>70</v>
      </c>
      <c r="CG29" s="701"/>
      <c r="CH29" s="701"/>
      <c r="CI29" s="701"/>
      <c r="CJ29" s="701"/>
      <c r="CK29" s="701"/>
      <c r="CL29" s="701"/>
      <c r="CM29" s="701"/>
      <c r="CN29" s="701"/>
      <c r="CO29" s="701"/>
      <c r="CP29" s="701"/>
      <c r="CQ29" s="702"/>
      <c r="CR29" s="685">
        <v>344970</v>
      </c>
      <c r="CS29" s="722"/>
      <c r="CT29" s="722"/>
      <c r="CU29" s="722"/>
      <c r="CV29" s="722"/>
      <c r="CW29" s="722"/>
      <c r="CX29" s="722"/>
      <c r="CY29" s="723"/>
      <c r="CZ29" s="690">
        <v>7.1</v>
      </c>
      <c r="DA29" s="720"/>
      <c r="DB29" s="720"/>
      <c r="DC29" s="724"/>
      <c r="DD29" s="694">
        <v>340032</v>
      </c>
      <c r="DE29" s="722"/>
      <c r="DF29" s="722"/>
      <c r="DG29" s="722"/>
      <c r="DH29" s="722"/>
      <c r="DI29" s="722"/>
      <c r="DJ29" s="722"/>
      <c r="DK29" s="723"/>
      <c r="DL29" s="694">
        <v>340032</v>
      </c>
      <c r="DM29" s="722"/>
      <c r="DN29" s="722"/>
      <c r="DO29" s="722"/>
      <c r="DP29" s="722"/>
      <c r="DQ29" s="722"/>
      <c r="DR29" s="722"/>
      <c r="DS29" s="722"/>
      <c r="DT29" s="722"/>
      <c r="DU29" s="722"/>
      <c r="DV29" s="723"/>
      <c r="DW29" s="690">
        <v>14</v>
      </c>
      <c r="DX29" s="720"/>
      <c r="DY29" s="720"/>
      <c r="DZ29" s="720"/>
      <c r="EA29" s="720"/>
      <c r="EB29" s="720"/>
      <c r="EC29" s="721"/>
    </row>
    <row r="30" spans="2:133" ht="11.25" customHeight="1" x14ac:dyDescent="0.15">
      <c r="B30" s="682" t="s">
        <v>303</v>
      </c>
      <c r="C30" s="683"/>
      <c r="D30" s="683"/>
      <c r="E30" s="683"/>
      <c r="F30" s="683"/>
      <c r="G30" s="683"/>
      <c r="H30" s="683"/>
      <c r="I30" s="683"/>
      <c r="J30" s="683"/>
      <c r="K30" s="683"/>
      <c r="L30" s="683"/>
      <c r="M30" s="683"/>
      <c r="N30" s="683"/>
      <c r="O30" s="683"/>
      <c r="P30" s="683"/>
      <c r="Q30" s="684"/>
      <c r="R30" s="685">
        <v>6020</v>
      </c>
      <c r="S30" s="686"/>
      <c r="T30" s="686"/>
      <c r="U30" s="686"/>
      <c r="V30" s="686"/>
      <c r="W30" s="686"/>
      <c r="X30" s="686"/>
      <c r="Y30" s="687"/>
      <c r="Z30" s="688">
        <v>0.1</v>
      </c>
      <c r="AA30" s="688"/>
      <c r="AB30" s="688"/>
      <c r="AC30" s="688"/>
      <c r="AD30" s="689" t="s">
        <v>174</v>
      </c>
      <c r="AE30" s="689"/>
      <c r="AF30" s="689"/>
      <c r="AG30" s="689"/>
      <c r="AH30" s="689"/>
      <c r="AI30" s="689"/>
      <c r="AJ30" s="689"/>
      <c r="AK30" s="689"/>
      <c r="AL30" s="690" t="s">
        <v>242</v>
      </c>
      <c r="AM30" s="691"/>
      <c r="AN30" s="691"/>
      <c r="AO30" s="692"/>
      <c r="AP30" s="664" t="s">
        <v>220</v>
      </c>
      <c r="AQ30" s="665"/>
      <c r="AR30" s="665"/>
      <c r="AS30" s="665"/>
      <c r="AT30" s="665"/>
      <c r="AU30" s="665"/>
      <c r="AV30" s="665"/>
      <c r="AW30" s="665"/>
      <c r="AX30" s="665"/>
      <c r="AY30" s="665"/>
      <c r="AZ30" s="665"/>
      <c r="BA30" s="665"/>
      <c r="BB30" s="665"/>
      <c r="BC30" s="665"/>
      <c r="BD30" s="665"/>
      <c r="BE30" s="665"/>
      <c r="BF30" s="666"/>
      <c r="BG30" s="664" t="s">
        <v>304</v>
      </c>
      <c r="BH30" s="732"/>
      <c r="BI30" s="732"/>
      <c r="BJ30" s="732"/>
      <c r="BK30" s="732"/>
      <c r="BL30" s="732"/>
      <c r="BM30" s="732"/>
      <c r="BN30" s="732"/>
      <c r="BO30" s="732"/>
      <c r="BP30" s="732"/>
      <c r="BQ30" s="733"/>
      <c r="BR30" s="664" t="s">
        <v>305</v>
      </c>
      <c r="BS30" s="732"/>
      <c r="BT30" s="732"/>
      <c r="BU30" s="732"/>
      <c r="BV30" s="732"/>
      <c r="BW30" s="732"/>
      <c r="BX30" s="732"/>
      <c r="BY30" s="732"/>
      <c r="BZ30" s="732"/>
      <c r="CA30" s="732"/>
      <c r="CB30" s="733"/>
      <c r="CD30" s="727"/>
      <c r="CE30" s="728"/>
      <c r="CF30" s="700" t="s">
        <v>306</v>
      </c>
      <c r="CG30" s="701"/>
      <c r="CH30" s="701"/>
      <c r="CI30" s="701"/>
      <c r="CJ30" s="701"/>
      <c r="CK30" s="701"/>
      <c r="CL30" s="701"/>
      <c r="CM30" s="701"/>
      <c r="CN30" s="701"/>
      <c r="CO30" s="701"/>
      <c r="CP30" s="701"/>
      <c r="CQ30" s="702"/>
      <c r="CR30" s="685">
        <v>330447</v>
      </c>
      <c r="CS30" s="686"/>
      <c r="CT30" s="686"/>
      <c r="CU30" s="686"/>
      <c r="CV30" s="686"/>
      <c r="CW30" s="686"/>
      <c r="CX30" s="686"/>
      <c r="CY30" s="687"/>
      <c r="CZ30" s="690">
        <v>6.8</v>
      </c>
      <c r="DA30" s="720"/>
      <c r="DB30" s="720"/>
      <c r="DC30" s="724"/>
      <c r="DD30" s="694">
        <v>325509</v>
      </c>
      <c r="DE30" s="686"/>
      <c r="DF30" s="686"/>
      <c r="DG30" s="686"/>
      <c r="DH30" s="686"/>
      <c r="DI30" s="686"/>
      <c r="DJ30" s="686"/>
      <c r="DK30" s="687"/>
      <c r="DL30" s="694">
        <v>325509</v>
      </c>
      <c r="DM30" s="686"/>
      <c r="DN30" s="686"/>
      <c r="DO30" s="686"/>
      <c r="DP30" s="686"/>
      <c r="DQ30" s="686"/>
      <c r="DR30" s="686"/>
      <c r="DS30" s="686"/>
      <c r="DT30" s="686"/>
      <c r="DU30" s="686"/>
      <c r="DV30" s="687"/>
      <c r="DW30" s="690">
        <v>13.4</v>
      </c>
      <c r="DX30" s="720"/>
      <c r="DY30" s="720"/>
      <c r="DZ30" s="720"/>
      <c r="EA30" s="720"/>
      <c r="EB30" s="720"/>
      <c r="EC30" s="721"/>
    </row>
    <row r="31" spans="2:133" ht="11.25" customHeight="1" x14ac:dyDescent="0.15">
      <c r="B31" s="682" t="s">
        <v>307</v>
      </c>
      <c r="C31" s="683"/>
      <c r="D31" s="683"/>
      <c r="E31" s="683"/>
      <c r="F31" s="683"/>
      <c r="G31" s="683"/>
      <c r="H31" s="683"/>
      <c r="I31" s="683"/>
      <c r="J31" s="683"/>
      <c r="K31" s="683"/>
      <c r="L31" s="683"/>
      <c r="M31" s="683"/>
      <c r="N31" s="683"/>
      <c r="O31" s="683"/>
      <c r="P31" s="683"/>
      <c r="Q31" s="684"/>
      <c r="R31" s="685">
        <v>1259678</v>
      </c>
      <c r="S31" s="686"/>
      <c r="T31" s="686"/>
      <c r="U31" s="686"/>
      <c r="V31" s="686"/>
      <c r="W31" s="686"/>
      <c r="X31" s="686"/>
      <c r="Y31" s="687"/>
      <c r="Z31" s="688">
        <v>25.2</v>
      </c>
      <c r="AA31" s="688"/>
      <c r="AB31" s="688"/>
      <c r="AC31" s="688"/>
      <c r="AD31" s="689" t="s">
        <v>242</v>
      </c>
      <c r="AE31" s="689"/>
      <c r="AF31" s="689"/>
      <c r="AG31" s="689"/>
      <c r="AH31" s="689"/>
      <c r="AI31" s="689"/>
      <c r="AJ31" s="689"/>
      <c r="AK31" s="689"/>
      <c r="AL31" s="690" t="s">
        <v>137</v>
      </c>
      <c r="AM31" s="691"/>
      <c r="AN31" s="691"/>
      <c r="AO31" s="692"/>
      <c r="AP31" s="739" t="s">
        <v>308</v>
      </c>
      <c r="AQ31" s="740"/>
      <c r="AR31" s="740"/>
      <c r="AS31" s="740"/>
      <c r="AT31" s="745" t="s">
        <v>309</v>
      </c>
      <c r="AU31" s="231"/>
      <c r="AV31" s="231"/>
      <c r="AW31" s="231"/>
      <c r="AX31" s="671" t="s">
        <v>186</v>
      </c>
      <c r="AY31" s="672"/>
      <c r="AZ31" s="672"/>
      <c r="BA31" s="672"/>
      <c r="BB31" s="672"/>
      <c r="BC31" s="672"/>
      <c r="BD31" s="672"/>
      <c r="BE31" s="672"/>
      <c r="BF31" s="673"/>
      <c r="BG31" s="753">
        <v>98.9</v>
      </c>
      <c r="BH31" s="737"/>
      <c r="BI31" s="737"/>
      <c r="BJ31" s="737"/>
      <c r="BK31" s="737"/>
      <c r="BL31" s="737"/>
      <c r="BM31" s="680">
        <v>96.7</v>
      </c>
      <c r="BN31" s="737"/>
      <c r="BO31" s="737"/>
      <c r="BP31" s="737"/>
      <c r="BQ31" s="738"/>
      <c r="BR31" s="753">
        <v>99.1</v>
      </c>
      <c r="BS31" s="737"/>
      <c r="BT31" s="737"/>
      <c r="BU31" s="737"/>
      <c r="BV31" s="737"/>
      <c r="BW31" s="737"/>
      <c r="BX31" s="680">
        <v>96.5</v>
      </c>
      <c r="BY31" s="737"/>
      <c r="BZ31" s="737"/>
      <c r="CA31" s="737"/>
      <c r="CB31" s="738"/>
      <c r="CD31" s="727"/>
      <c r="CE31" s="728"/>
      <c r="CF31" s="700" t="s">
        <v>310</v>
      </c>
      <c r="CG31" s="701"/>
      <c r="CH31" s="701"/>
      <c r="CI31" s="701"/>
      <c r="CJ31" s="701"/>
      <c r="CK31" s="701"/>
      <c r="CL31" s="701"/>
      <c r="CM31" s="701"/>
      <c r="CN31" s="701"/>
      <c r="CO31" s="701"/>
      <c r="CP31" s="701"/>
      <c r="CQ31" s="702"/>
      <c r="CR31" s="685">
        <v>14523</v>
      </c>
      <c r="CS31" s="722"/>
      <c r="CT31" s="722"/>
      <c r="CU31" s="722"/>
      <c r="CV31" s="722"/>
      <c r="CW31" s="722"/>
      <c r="CX31" s="722"/>
      <c r="CY31" s="723"/>
      <c r="CZ31" s="690">
        <v>0.3</v>
      </c>
      <c r="DA31" s="720"/>
      <c r="DB31" s="720"/>
      <c r="DC31" s="724"/>
      <c r="DD31" s="694">
        <v>14523</v>
      </c>
      <c r="DE31" s="722"/>
      <c r="DF31" s="722"/>
      <c r="DG31" s="722"/>
      <c r="DH31" s="722"/>
      <c r="DI31" s="722"/>
      <c r="DJ31" s="722"/>
      <c r="DK31" s="723"/>
      <c r="DL31" s="694">
        <v>14523</v>
      </c>
      <c r="DM31" s="722"/>
      <c r="DN31" s="722"/>
      <c r="DO31" s="722"/>
      <c r="DP31" s="722"/>
      <c r="DQ31" s="722"/>
      <c r="DR31" s="722"/>
      <c r="DS31" s="722"/>
      <c r="DT31" s="722"/>
      <c r="DU31" s="722"/>
      <c r="DV31" s="723"/>
      <c r="DW31" s="690">
        <v>0.6</v>
      </c>
      <c r="DX31" s="720"/>
      <c r="DY31" s="720"/>
      <c r="DZ31" s="720"/>
      <c r="EA31" s="720"/>
      <c r="EB31" s="720"/>
      <c r="EC31" s="721"/>
    </row>
    <row r="32" spans="2:133" ht="11.25" customHeight="1" x14ac:dyDescent="0.15">
      <c r="B32" s="748" t="s">
        <v>311</v>
      </c>
      <c r="C32" s="749"/>
      <c r="D32" s="749"/>
      <c r="E32" s="749"/>
      <c r="F32" s="749"/>
      <c r="G32" s="749"/>
      <c r="H32" s="749"/>
      <c r="I32" s="749"/>
      <c r="J32" s="749"/>
      <c r="K32" s="749"/>
      <c r="L32" s="749"/>
      <c r="M32" s="749"/>
      <c r="N32" s="749"/>
      <c r="O32" s="749"/>
      <c r="P32" s="749"/>
      <c r="Q32" s="750"/>
      <c r="R32" s="685" t="s">
        <v>242</v>
      </c>
      <c r="S32" s="686"/>
      <c r="T32" s="686"/>
      <c r="U32" s="686"/>
      <c r="V32" s="686"/>
      <c r="W32" s="686"/>
      <c r="X32" s="686"/>
      <c r="Y32" s="687"/>
      <c r="Z32" s="688" t="s">
        <v>174</v>
      </c>
      <c r="AA32" s="688"/>
      <c r="AB32" s="688"/>
      <c r="AC32" s="688"/>
      <c r="AD32" s="689" t="s">
        <v>174</v>
      </c>
      <c r="AE32" s="689"/>
      <c r="AF32" s="689"/>
      <c r="AG32" s="689"/>
      <c r="AH32" s="689"/>
      <c r="AI32" s="689"/>
      <c r="AJ32" s="689"/>
      <c r="AK32" s="689"/>
      <c r="AL32" s="690" t="s">
        <v>174</v>
      </c>
      <c r="AM32" s="691"/>
      <c r="AN32" s="691"/>
      <c r="AO32" s="692"/>
      <c r="AP32" s="741"/>
      <c r="AQ32" s="742"/>
      <c r="AR32" s="742"/>
      <c r="AS32" s="742"/>
      <c r="AT32" s="746"/>
      <c r="AU32" s="230" t="s">
        <v>312</v>
      </c>
      <c r="AV32" s="230"/>
      <c r="AW32" s="230"/>
      <c r="AX32" s="682" t="s">
        <v>313</v>
      </c>
      <c r="AY32" s="683"/>
      <c r="AZ32" s="683"/>
      <c r="BA32" s="683"/>
      <c r="BB32" s="683"/>
      <c r="BC32" s="683"/>
      <c r="BD32" s="683"/>
      <c r="BE32" s="683"/>
      <c r="BF32" s="684"/>
      <c r="BG32" s="754">
        <v>99.3</v>
      </c>
      <c r="BH32" s="722"/>
      <c r="BI32" s="722"/>
      <c r="BJ32" s="722"/>
      <c r="BK32" s="722"/>
      <c r="BL32" s="722"/>
      <c r="BM32" s="691">
        <v>96.8</v>
      </c>
      <c r="BN32" s="751"/>
      <c r="BO32" s="751"/>
      <c r="BP32" s="751"/>
      <c r="BQ32" s="752"/>
      <c r="BR32" s="754">
        <v>99.3</v>
      </c>
      <c r="BS32" s="722"/>
      <c r="BT32" s="722"/>
      <c r="BU32" s="722"/>
      <c r="BV32" s="722"/>
      <c r="BW32" s="722"/>
      <c r="BX32" s="691">
        <v>96.4</v>
      </c>
      <c r="BY32" s="751"/>
      <c r="BZ32" s="751"/>
      <c r="CA32" s="751"/>
      <c r="CB32" s="752"/>
      <c r="CD32" s="729"/>
      <c r="CE32" s="730"/>
      <c r="CF32" s="700" t="s">
        <v>314</v>
      </c>
      <c r="CG32" s="701"/>
      <c r="CH32" s="701"/>
      <c r="CI32" s="701"/>
      <c r="CJ32" s="701"/>
      <c r="CK32" s="701"/>
      <c r="CL32" s="701"/>
      <c r="CM32" s="701"/>
      <c r="CN32" s="701"/>
      <c r="CO32" s="701"/>
      <c r="CP32" s="701"/>
      <c r="CQ32" s="702"/>
      <c r="CR32" s="685" t="s">
        <v>174</v>
      </c>
      <c r="CS32" s="686"/>
      <c r="CT32" s="686"/>
      <c r="CU32" s="686"/>
      <c r="CV32" s="686"/>
      <c r="CW32" s="686"/>
      <c r="CX32" s="686"/>
      <c r="CY32" s="687"/>
      <c r="CZ32" s="690" t="s">
        <v>174</v>
      </c>
      <c r="DA32" s="720"/>
      <c r="DB32" s="720"/>
      <c r="DC32" s="724"/>
      <c r="DD32" s="694" t="s">
        <v>137</v>
      </c>
      <c r="DE32" s="686"/>
      <c r="DF32" s="686"/>
      <c r="DG32" s="686"/>
      <c r="DH32" s="686"/>
      <c r="DI32" s="686"/>
      <c r="DJ32" s="686"/>
      <c r="DK32" s="687"/>
      <c r="DL32" s="694" t="s">
        <v>174</v>
      </c>
      <c r="DM32" s="686"/>
      <c r="DN32" s="686"/>
      <c r="DO32" s="686"/>
      <c r="DP32" s="686"/>
      <c r="DQ32" s="686"/>
      <c r="DR32" s="686"/>
      <c r="DS32" s="686"/>
      <c r="DT32" s="686"/>
      <c r="DU32" s="686"/>
      <c r="DV32" s="687"/>
      <c r="DW32" s="690" t="s">
        <v>242</v>
      </c>
      <c r="DX32" s="720"/>
      <c r="DY32" s="720"/>
      <c r="DZ32" s="720"/>
      <c r="EA32" s="720"/>
      <c r="EB32" s="720"/>
      <c r="EC32" s="721"/>
    </row>
    <row r="33" spans="2:133" ht="11.25" customHeight="1" x14ac:dyDescent="0.15">
      <c r="B33" s="682" t="s">
        <v>315</v>
      </c>
      <c r="C33" s="683"/>
      <c r="D33" s="683"/>
      <c r="E33" s="683"/>
      <c r="F33" s="683"/>
      <c r="G33" s="683"/>
      <c r="H33" s="683"/>
      <c r="I33" s="683"/>
      <c r="J33" s="683"/>
      <c r="K33" s="683"/>
      <c r="L33" s="683"/>
      <c r="M33" s="683"/>
      <c r="N33" s="683"/>
      <c r="O33" s="683"/>
      <c r="P33" s="683"/>
      <c r="Q33" s="684"/>
      <c r="R33" s="685">
        <v>250422</v>
      </c>
      <c r="S33" s="686"/>
      <c r="T33" s="686"/>
      <c r="U33" s="686"/>
      <c r="V33" s="686"/>
      <c r="W33" s="686"/>
      <c r="X33" s="686"/>
      <c r="Y33" s="687"/>
      <c r="Z33" s="688">
        <v>5</v>
      </c>
      <c r="AA33" s="688"/>
      <c r="AB33" s="688"/>
      <c r="AC33" s="688"/>
      <c r="AD33" s="689" t="s">
        <v>242</v>
      </c>
      <c r="AE33" s="689"/>
      <c r="AF33" s="689"/>
      <c r="AG33" s="689"/>
      <c r="AH33" s="689"/>
      <c r="AI33" s="689"/>
      <c r="AJ33" s="689"/>
      <c r="AK33" s="689"/>
      <c r="AL33" s="690" t="s">
        <v>174</v>
      </c>
      <c r="AM33" s="691"/>
      <c r="AN33" s="691"/>
      <c r="AO33" s="692"/>
      <c r="AP33" s="743"/>
      <c r="AQ33" s="744"/>
      <c r="AR33" s="744"/>
      <c r="AS33" s="744"/>
      <c r="AT33" s="747"/>
      <c r="AU33" s="232"/>
      <c r="AV33" s="232"/>
      <c r="AW33" s="232"/>
      <c r="AX33" s="734" t="s">
        <v>316</v>
      </c>
      <c r="AY33" s="735"/>
      <c r="AZ33" s="735"/>
      <c r="BA33" s="735"/>
      <c r="BB33" s="735"/>
      <c r="BC33" s="735"/>
      <c r="BD33" s="735"/>
      <c r="BE33" s="735"/>
      <c r="BF33" s="736"/>
      <c r="BG33" s="755">
        <v>98.7</v>
      </c>
      <c r="BH33" s="756"/>
      <c r="BI33" s="756"/>
      <c r="BJ33" s="756"/>
      <c r="BK33" s="756"/>
      <c r="BL33" s="756"/>
      <c r="BM33" s="757">
        <v>96.7</v>
      </c>
      <c r="BN33" s="756"/>
      <c r="BO33" s="756"/>
      <c r="BP33" s="756"/>
      <c r="BQ33" s="758"/>
      <c r="BR33" s="755">
        <v>99</v>
      </c>
      <c r="BS33" s="756"/>
      <c r="BT33" s="756"/>
      <c r="BU33" s="756"/>
      <c r="BV33" s="756"/>
      <c r="BW33" s="756"/>
      <c r="BX33" s="757">
        <v>96.5</v>
      </c>
      <c r="BY33" s="756"/>
      <c r="BZ33" s="756"/>
      <c r="CA33" s="756"/>
      <c r="CB33" s="758"/>
      <c r="CD33" s="700" t="s">
        <v>317</v>
      </c>
      <c r="CE33" s="701"/>
      <c r="CF33" s="701"/>
      <c r="CG33" s="701"/>
      <c r="CH33" s="701"/>
      <c r="CI33" s="701"/>
      <c r="CJ33" s="701"/>
      <c r="CK33" s="701"/>
      <c r="CL33" s="701"/>
      <c r="CM33" s="701"/>
      <c r="CN33" s="701"/>
      <c r="CO33" s="701"/>
      <c r="CP33" s="701"/>
      <c r="CQ33" s="702"/>
      <c r="CR33" s="685">
        <v>2898657</v>
      </c>
      <c r="CS33" s="722"/>
      <c r="CT33" s="722"/>
      <c r="CU33" s="722"/>
      <c r="CV33" s="722"/>
      <c r="CW33" s="722"/>
      <c r="CX33" s="722"/>
      <c r="CY33" s="723"/>
      <c r="CZ33" s="690">
        <v>59.9</v>
      </c>
      <c r="DA33" s="720"/>
      <c r="DB33" s="720"/>
      <c r="DC33" s="724"/>
      <c r="DD33" s="694">
        <v>1826332</v>
      </c>
      <c r="DE33" s="722"/>
      <c r="DF33" s="722"/>
      <c r="DG33" s="722"/>
      <c r="DH33" s="722"/>
      <c r="DI33" s="722"/>
      <c r="DJ33" s="722"/>
      <c r="DK33" s="723"/>
      <c r="DL33" s="694">
        <v>1316594</v>
      </c>
      <c r="DM33" s="722"/>
      <c r="DN33" s="722"/>
      <c r="DO33" s="722"/>
      <c r="DP33" s="722"/>
      <c r="DQ33" s="722"/>
      <c r="DR33" s="722"/>
      <c r="DS33" s="722"/>
      <c r="DT33" s="722"/>
      <c r="DU33" s="722"/>
      <c r="DV33" s="723"/>
      <c r="DW33" s="690">
        <v>54.1</v>
      </c>
      <c r="DX33" s="720"/>
      <c r="DY33" s="720"/>
      <c r="DZ33" s="720"/>
      <c r="EA33" s="720"/>
      <c r="EB33" s="720"/>
      <c r="EC33" s="721"/>
    </row>
    <row r="34" spans="2:133" ht="11.25" customHeight="1" x14ac:dyDescent="0.15">
      <c r="B34" s="682" t="s">
        <v>318</v>
      </c>
      <c r="C34" s="683"/>
      <c r="D34" s="683"/>
      <c r="E34" s="683"/>
      <c r="F34" s="683"/>
      <c r="G34" s="683"/>
      <c r="H34" s="683"/>
      <c r="I34" s="683"/>
      <c r="J34" s="683"/>
      <c r="K34" s="683"/>
      <c r="L34" s="683"/>
      <c r="M34" s="683"/>
      <c r="N34" s="683"/>
      <c r="O34" s="683"/>
      <c r="P34" s="683"/>
      <c r="Q34" s="684"/>
      <c r="R34" s="685">
        <v>18368</v>
      </c>
      <c r="S34" s="686"/>
      <c r="T34" s="686"/>
      <c r="U34" s="686"/>
      <c r="V34" s="686"/>
      <c r="W34" s="686"/>
      <c r="X34" s="686"/>
      <c r="Y34" s="687"/>
      <c r="Z34" s="688">
        <v>0.4</v>
      </c>
      <c r="AA34" s="688"/>
      <c r="AB34" s="688"/>
      <c r="AC34" s="688"/>
      <c r="AD34" s="689">
        <v>3383</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319</v>
      </c>
      <c r="CE34" s="701"/>
      <c r="CF34" s="701"/>
      <c r="CG34" s="701"/>
      <c r="CH34" s="701"/>
      <c r="CI34" s="701"/>
      <c r="CJ34" s="701"/>
      <c r="CK34" s="701"/>
      <c r="CL34" s="701"/>
      <c r="CM34" s="701"/>
      <c r="CN34" s="701"/>
      <c r="CO34" s="701"/>
      <c r="CP34" s="701"/>
      <c r="CQ34" s="702"/>
      <c r="CR34" s="685">
        <v>817605</v>
      </c>
      <c r="CS34" s="686"/>
      <c r="CT34" s="686"/>
      <c r="CU34" s="686"/>
      <c r="CV34" s="686"/>
      <c r="CW34" s="686"/>
      <c r="CX34" s="686"/>
      <c r="CY34" s="687"/>
      <c r="CZ34" s="690">
        <v>16.899999999999999</v>
      </c>
      <c r="DA34" s="720"/>
      <c r="DB34" s="720"/>
      <c r="DC34" s="724"/>
      <c r="DD34" s="694">
        <v>598698</v>
      </c>
      <c r="DE34" s="686"/>
      <c r="DF34" s="686"/>
      <c r="DG34" s="686"/>
      <c r="DH34" s="686"/>
      <c r="DI34" s="686"/>
      <c r="DJ34" s="686"/>
      <c r="DK34" s="687"/>
      <c r="DL34" s="694">
        <v>446852</v>
      </c>
      <c r="DM34" s="686"/>
      <c r="DN34" s="686"/>
      <c r="DO34" s="686"/>
      <c r="DP34" s="686"/>
      <c r="DQ34" s="686"/>
      <c r="DR34" s="686"/>
      <c r="DS34" s="686"/>
      <c r="DT34" s="686"/>
      <c r="DU34" s="686"/>
      <c r="DV34" s="687"/>
      <c r="DW34" s="690">
        <v>18.399999999999999</v>
      </c>
      <c r="DX34" s="720"/>
      <c r="DY34" s="720"/>
      <c r="DZ34" s="720"/>
      <c r="EA34" s="720"/>
      <c r="EB34" s="720"/>
      <c r="EC34" s="721"/>
    </row>
    <row r="35" spans="2:133" ht="11.25" customHeight="1" x14ac:dyDescent="0.15">
      <c r="B35" s="682" t="s">
        <v>320</v>
      </c>
      <c r="C35" s="683"/>
      <c r="D35" s="683"/>
      <c r="E35" s="683"/>
      <c r="F35" s="683"/>
      <c r="G35" s="683"/>
      <c r="H35" s="683"/>
      <c r="I35" s="683"/>
      <c r="J35" s="683"/>
      <c r="K35" s="683"/>
      <c r="L35" s="683"/>
      <c r="M35" s="683"/>
      <c r="N35" s="683"/>
      <c r="O35" s="683"/>
      <c r="P35" s="683"/>
      <c r="Q35" s="684"/>
      <c r="R35" s="685">
        <v>53536</v>
      </c>
      <c r="S35" s="686"/>
      <c r="T35" s="686"/>
      <c r="U35" s="686"/>
      <c r="V35" s="686"/>
      <c r="W35" s="686"/>
      <c r="X35" s="686"/>
      <c r="Y35" s="687"/>
      <c r="Z35" s="688">
        <v>1.1000000000000001</v>
      </c>
      <c r="AA35" s="688"/>
      <c r="AB35" s="688"/>
      <c r="AC35" s="688"/>
      <c r="AD35" s="689" t="s">
        <v>137</v>
      </c>
      <c r="AE35" s="689"/>
      <c r="AF35" s="689"/>
      <c r="AG35" s="689"/>
      <c r="AH35" s="689"/>
      <c r="AI35" s="689"/>
      <c r="AJ35" s="689"/>
      <c r="AK35" s="689"/>
      <c r="AL35" s="690" t="s">
        <v>137</v>
      </c>
      <c r="AM35" s="691"/>
      <c r="AN35" s="691"/>
      <c r="AO35" s="692"/>
      <c r="AP35" s="235"/>
      <c r="AQ35" s="664" t="s">
        <v>321</v>
      </c>
      <c r="AR35" s="665"/>
      <c r="AS35" s="665"/>
      <c r="AT35" s="665"/>
      <c r="AU35" s="665"/>
      <c r="AV35" s="665"/>
      <c r="AW35" s="665"/>
      <c r="AX35" s="665"/>
      <c r="AY35" s="665"/>
      <c r="AZ35" s="665"/>
      <c r="BA35" s="665"/>
      <c r="BB35" s="665"/>
      <c r="BC35" s="665"/>
      <c r="BD35" s="665"/>
      <c r="BE35" s="665"/>
      <c r="BF35" s="666"/>
      <c r="BG35" s="664" t="s">
        <v>322</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323</v>
      </c>
      <c r="CE35" s="701"/>
      <c r="CF35" s="701"/>
      <c r="CG35" s="701"/>
      <c r="CH35" s="701"/>
      <c r="CI35" s="701"/>
      <c r="CJ35" s="701"/>
      <c r="CK35" s="701"/>
      <c r="CL35" s="701"/>
      <c r="CM35" s="701"/>
      <c r="CN35" s="701"/>
      <c r="CO35" s="701"/>
      <c r="CP35" s="701"/>
      <c r="CQ35" s="702"/>
      <c r="CR35" s="685">
        <v>39824</v>
      </c>
      <c r="CS35" s="722"/>
      <c r="CT35" s="722"/>
      <c r="CU35" s="722"/>
      <c r="CV35" s="722"/>
      <c r="CW35" s="722"/>
      <c r="CX35" s="722"/>
      <c r="CY35" s="723"/>
      <c r="CZ35" s="690">
        <v>0.8</v>
      </c>
      <c r="DA35" s="720"/>
      <c r="DB35" s="720"/>
      <c r="DC35" s="724"/>
      <c r="DD35" s="694">
        <v>38814</v>
      </c>
      <c r="DE35" s="722"/>
      <c r="DF35" s="722"/>
      <c r="DG35" s="722"/>
      <c r="DH35" s="722"/>
      <c r="DI35" s="722"/>
      <c r="DJ35" s="722"/>
      <c r="DK35" s="723"/>
      <c r="DL35" s="694">
        <v>38814</v>
      </c>
      <c r="DM35" s="722"/>
      <c r="DN35" s="722"/>
      <c r="DO35" s="722"/>
      <c r="DP35" s="722"/>
      <c r="DQ35" s="722"/>
      <c r="DR35" s="722"/>
      <c r="DS35" s="722"/>
      <c r="DT35" s="722"/>
      <c r="DU35" s="722"/>
      <c r="DV35" s="723"/>
      <c r="DW35" s="690">
        <v>1.6</v>
      </c>
      <c r="DX35" s="720"/>
      <c r="DY35" s="720"/>
      <c r="DZ35" s="720"/>
      <c r="EA35" s="720"/>
      <c r="EB35" s="720"/>
      <c r="EC35" s="721"/>
    </row>
    <row r="36" spans="2:133" ht="11.25" customHeight="1" x14ac:dyDescent="0.15">
      <c r="B36" s="682" t="s">
        <v>324</v>
      </c>
      <c r="C36" s="683"/>
      <c r="D36" s="683"/>
      <c r="E36" s="683"/>
      <c r="F36" s="683"/>
      <c r="G36" s="683"/>
      <c r="H36" s="683"/>
      <c r="I36" s="683"/>
      <c r="J36" s="683"/>
      <c r="K36" s="683"/>
      <c r="L36" s="683"/>
      <c r="M36" s="683"/>
      <c r="N36" s="683"/>
      <c r="O36" s="683"/>
      <c r="P36" s="683"/>
      <c r="Q36" s="684"/>
      <c r="R36" s="685">
        <v>137304</v>
      </c>
      <c r="S36" s="686"/>
      <c r="T36" s="686"/>
      <c r="U36" s="686"/>
      <c r="V36" s="686"/>
      <c r="W36" s="686"/>
      <c r="X36" s="686"/>
      <c r="Y36" s="687"/>
      <c r="Z36" s="688">
        <v>2.7</v>
      </c>
      <c r="AA36" s="688"/>
      <c r="AB36" s="688"/>
      <c r="AC36" s="688"/>
      <c r="AD36" s="689" t="s">
        <v>137</v>
      </c>
      <c r="AE36" s="689"/>
      <c r="AF36" s="689"/>
      <c r="AG36" s="689"/>
      <c r="AH36" s="689"/>
      <c r="AI36" s="689"/>
      <c r="AJ36" s="689"/>
      <c r="AK36" s="689"/>
      <c r="AL36" s="690" t="s">
        <v>137</v>
      </c>
      <c r="AM36" s="691"/>
      <c r="AN36" s="691"/>
      <c r="AO36" s="692"/>
      <c r="AP36" s="235"/>
      <c r="AQ36" s="759" t="s">
        <v>325</v>
      </c>
      <c r="AR36" s="760"/>
      <c r="AS36" s="760"/>
      <c r="AT36" s="760"/>
      <c r="AU36" s="760"/>
      <c r="AV36" s="760"/>
      <c r="AW36" s="760"/>
      <c r="AX36" s="760"/>
      <c r="AY36" s="761"/>
      <c r="AZ36" s="674">
        <v>600953</v>
      </c>
      <c r="BA36" s="675"/>
      <c r="BB36" s="675"/>
      <c r="BC36" s="675"/>
      <c r="BD36" s="675"/>
      <c r="BE36" s="675"/>
      <c r="BF36" s="762"/>
      <c r="BG36" s="696" t="s">
        <v>326</v>
      </c>
      <c r="BH36" s="697"/>
      <c r="BI36" s="697"/>
      <c r="BJ36" s="697"/>
      <c r="BK36" s="697"/>
      <c r="BL36" s="697"/>
      <c r="BM36" s="697"/>
      <c r="BN36" s="697"/>
      <c r="BO36" s="697"/>
      <c r="BP36" s="697"/>
      <c r="BQ36" s="697"/>
      <c r="BR36" s="697"/>
      <c r="BS36" s="697"/>
      <c r="BT36" s="697"/>
      <c r="BU36" s="698"/>
      <c r="BV36" s="674">
        <v>61937</v>
      </c>
      <c r="BW36" s="675"/>
      <c r="BX36" s="675"/>
      <c r="BY36" s="675"/>
      <c r="BZ36" s="675"/>
      <c r="CA36" s="675"/>
      <c r="CB36" s="762"/>
      <c r="CD36" s="700" t="s">
        <v>327</v>
      </c>
      <c r="CE36" s="701"/>
      <c r="CF36" s="701"/>
      <c r="CG36" s="701"/>
      <c r="CH36" s="701"/>
      <c r="CI36" s="701"/>
      <c r="CJ36" s="701"/>
      <c r="CK36" s="701"/>
      <c r="CL36" s="701"/>
      <c r="CM36" s="701"/>
      <c r="CN36" s="701"/>
      <c r="CO36" s="701"/>
      <c r="CP36" s="701"/>
      <c r="CQ36" s="702"/>
      <c r="CR36" s="685">
        <v>1574427</v>
      </c>
      <c r="CS36" s="686"/>
      <c r="CT36" s="686"/>
      <c r="CU36" s="686"/>
      <c r="CV36" s="686"/>
      <c r="CW36" s="686"/>
      <c r="CX36" s="686"/>
      <c r="CY36" s="687"/>
      <c r="CZ36" s="690">
        <v>32.5</v>
      </c>
      <c r="DA36" s="720"/>
      <c r="DB36" s="720"/>
      <c r="DC36" s="724"/>
      <c r="DD36" s="694">
        <v>828324</v>
      </c>
      <c r="DE36" s="686"/>
      <c r="DF36" s="686"/>
      <c r="DG36" s="686"/>
      <c r="DH36" s="686"/>
      <c r="DI36" s="686"/>
      <c r="DJ36" s="686"/>
      <c r="DK36" s="687"/>
      <c r="DL36" s="694">
        <v>543760</v>
      </c>
      <c r="DM36" s="686"/>
      <c r="DN36" s="686"/>
      <c r="DO36" s="686"/>
      <c r="DP36" s="686"/>
      <c r="DQ36" s="686"/>
      <c r="DR36" s="686"/>
      <c r="DS36" s="686"/>
      <c r="DT36" s="686"/>
      <c r="DU36" s="686"/>
      <c r="DV36" s="687"/>
      <c r="DW36" s="690">
        <v>22.4</v>
      </c>
      <c r="DX36" s="720"/>
      <c r="DY36" s="720"/>
      <c r="DZ36" s="720"/>
      <c r="EA36" s="720"/>
      <c r="EB36" s="720"/>
      <c r="EC36" s="721"/>
    </row>
    <row r="37" spans="2:133" ht="11.25" customHeight="1" x14ac:dyDescent="0.15">
      <c r="B37" s="682" t="s">
        <v>328</v>
      </c>
      <c r="C37" s="683"/>
      <c r="D37" s="683"/>
      <c r="E37" s="683"/>
      <c r="F37" s="683"/>
      <c r="G37" s="683"/>
      <c r="H37" s="683"/>
      <c r="I37" s="683"/>
      <c r="J37" s="683"/>
      <c r="K37" s="683"/>
      <c r="L37" s="683"/>
      <c r="M37" s="683"/>
      <c r="N37" s="683"/>
      <c r="O37" s="683"/>
      <c r="P37" s="683"/>
      <c r="Q37" s="684"/>
      <c r="R37" s="685">
        <v>194168</v>
      </c>
      <c r="S37" s="686"/>
      <c r="T37" s="686"/>
      <c r="U37" s="686"/>
      <c r="V37" s="686"/>
      <c r="W37" s="686"/>
      <c r="X37" s="686"/>
      <c r="Y37" s="687"/>
      <c r="Z37" s="688">
        <v>3.9</v>
      </c>
      <c r="AA37" s="688"/>
      <c r="AB37" s="688"/>
      <c r="AC37" s="688"/>
      <c r="AD37" s="689" t="s">
        <v>242</v>
      </c>
      <c r="AE37" s="689"/>
      <c r="AF37" s="689"/>
      <c r="AG37" s="689"/>
      <c r="AH37" s="689"/>
      <c r="AI37" s="689"/>
      <c r="AJ37" s="689"/>
      <c r="AK37" s="689"/>
      <c r="AL37" s="690" t="s">
        <v>174</v>
      </c>
      <c r="AM37" s="691"/>
      <c r="AN37" s="691"/>
      <c r="AO37" s="692"/>
      <c r="AQ37" s="763" t="s">
        <v>329</v>
      </c>
      <c r="AR37" s="764"/>
      <c r="AS37" s="764"/>
      <c r="AT37" s="764"/>
      <c r="AU37" s="764"/>
      <c r="AV37" s="764"/>
      <c r="AW37" s="764"/>
      <c r="AX37" s="764"/>
      <c r="AY37" s="765"/>
      <c r="AZ37" s="685">
        <v>233469</v>
      </c>
      <c r="BA37" s="686"/>
      <c r="BB37" s="686"/>
      <c r="BC37" s="686"/>
      <c r="BD37" s="722"/>
      <c r="BE37" s="722"/>
      <c r="BF37" s="752"/>
      <c r="BG37" s="700" t="s">
        <v>330</v>
      </c>
      <c r="BH37" s="701"/>
      <c r="BI37" s="701"/>
      <c r="BJ37" s="701"/>
      <c r="BK37" s="701"/>
      <c r="BL37" s="701"/>
      <c r="BM37" s="701"/>
      <c r="BN37" s="701"/>
      <c r="BO37" s="701"/>
      <c r="BP37" s="701"/>
      <c r="BQ37" s="701"/>
      <c r="BR37" s="701"/>
      <c r="BS37" s="701"/>
      <c r="BT37" s="701"/>
      <c r="BU37" s="702"/>
      <c r="BV37" s="685">
        <v>61937</v>
      </c>
      <c r="BW37" s="686"/>
      <c r="BX37" s="686"/>
      <c r="BY37" s="686"/>
      <c r="BZ37" s="686"/>
      <c r="CA37" s="686"/>
      <c r="CB37" s="695"/>
      <c r="CD37" s="700" t="s">
        <v>331</v>
      </c>
      <c r="CE37" s="701"/>
      <c r="CF37" s="701"/>
      <c r="CG37" s="701"/>
      <c r="CH37" s="701"/>
      <c r="CI37" s="701"/>
      <c r="CJ37" s="701"/>
      <c r="CK37" s="701"/>
      <c r="CL37" s="701"/>
      <c r="CM37" s="701"/>
      <c r="CN37" s="701"/>
      <c r="CO37" s="701"/>
      <c r="CP37" s="701"/>
      <c r="CQ37" s="702"/>
      <c r="CR37" s="685">
        <v>132633</v>
      </c>
      <c r="CS37" s="722"/>
      <c r="CT37" s="722"/>
      <c r="CU37" s="722"/>
      <c r="CV37" s="722"/>
      <c r="CW37" s="722"/>
      <c r="CX37" s="722"/>
      <c r="CY37" s="723"/>
      <c r="CZ37" s="690">
        <v>2.7</v>
      </c>
      <c r="DA37" s="720"/>
      <c r="DB37" s="720"/>
      <c r="DC37" s="724"/>
      <c r="DD37" s="694">
        <v>132281</v>
      </c>
      <c r="DE37" s="722"/>
      <c r="DF37" s="722"/>
      <c r="DG37" s="722"/>
      <c r="DH37" s="722"/>
      <c r="DI37" s="722"/>
      <c r="DJ37" s="722"/>
      <c r="DK37" s="723"/>
      <c r="DL37" s="694">
        <v>119270</v>
      </c>
      <c r="DM37" s="722"/>
      <c r="DN37" s="722"/>
      <c r="DO37" s="722"/>
      <c r="DP37" s="722"/>
      <c r="DQ37" s="722"/>
      <c r="DR37" s="722"/>
      <c r="DS37" s="722"/>
      <c r="DT37" s="722"/>
      <c r="DU37" s="722"/>
      <c r="DV37" s="723"/>
      <c r="DW37" s="690">
        <v>4.9000000000000004</v>
      </c>
      <c r="DX37" s="720"/>
      <c r="DY37" s="720"/>
      <c r="DZ37" s="720"/>
      <c r="EA37" s="720"/>
      <c r="EB37" s="720"/>
      <c r="EC37" s="721"/>
    </row>
    <row r="38" spans="2:133" ht="11.25" customHeight="1" x14ac:dyDescent="0.15">
      <c r="B38" s="682" t="s">
        <v>332</v>
      </c>
      <c r="C38" s="683"/>
      <c r="D38" s="683"/>
      <c r="E38" s="683"/>
      <c r="F38" s="683"/>
      <c r="G38" s="683"/>
      <c r="H38" s="683"/>
      <c r="I38" s="683"/>
      <c r="J38" s="683"/>
      <c r="K38" s="683"/>
      <c r="L38" s="683"/>
      <c r="M38" s="683"/>
      <c r="N38" s="683"/>
      <c r="O38" s="683"/>
      <c r="P38" s="683"/>
      <c r="Q38" s="684"/>
      <c r="R38" s="685">
        <v>86047</v>
      </c>
      <c r="S38" s="686"/>
      <c r="T38" s="686"/>
      <c r="U38" s="686"/>
      <c r="V38" s="686"/>
      <c r="W38" s="686"/>
      <c r="X38" s="686"/>
      <c r="Y38" s="687"/>
      <c r="Z38" s="688">
        <v>1.7</v>
      </c>
      <c r="AA38" s="688"/>
      <c r="AB38" s="688"/>
      <c r="AC38" s="688"/>
      <c r="AD38" s="689">
        <v>7121</v>
      </c>
      <c r="AE38" s="689"/>
      <c r="AF38" s="689"/>
      <c r="AG38" s="689"/>
      <c r="AH38" s="689"/>
      <c r="AI38" s="689"/>
      <c r="AJ38" s="689"/>
      <c r="AK38" s="689"/>
      <c r="AL38" s="690">
        <v>0.3</v>
      </c>
      <c r="AM38" s="691"/>
      <c r="AN38" s="691"/>
      <c r="AO38" s="692"/>
      <c r="AQ38" s="763" t="s">
        <v>333</v>
      </c>
      <c r="AR38" s="764"/>
      <c r="AS38" s="764"/>
      <c r="AT38" s="764"/>
      <c r="AU38" s="764"/>
      <c r="AV38" s="764"/>
      <c r="AW38" s="764"/>
      <c r="AX38" s="764"/>
      <c r="AY38" s="765"/>
      <c r="AZ38" s="685">
        <v>5244</v>
      </c>
      <c r="BA38" s="686"/>
      <c r="BB38" s="686"/>
      <c r="BC38" s="686"/>
      <c r="BD38" s="722"/>
      <c r="BE38" s="722"/>
      <c r="BF38" s="752"/>
      <c r="BG38" s="700" t="s">
        <v>334</v>
      </c>
      <c r="BH38" s="701"/>
      <c r="BI38" s="701"/>
      <c r="BJ38" s="701"/>
      <c r="BK38" s="701"/>
      <c r="BL38" s="701"/>
      <c r="BM38" s="701"/>
      <c r="BN38" s="701"/>
      <c r="BO38" s="701"/>
      <c r="BP38" s="701"/>
      <c r="BQ38" s="701"/>
      <c r="BR38" s="701"/>
      <c r="BS38" s="701"/>
      <c r="BT38" s="701"/>
      <c r="BU38" s="702"/>
      <c r="BV38" s="685">
        <v>1018</v>
      </c>
      <c r="BW38" s="686"/>
      <c r="BX38" s="686"/>
      <c r="BY38" s="686"/>
      <c r="BZ38" s="686"/>
      <c r="CA38" s="686"/>
      <c r="CB38" s="695"/>
      <c r="CD38" s="700" t="s">
        <v>335</v>
      </c>
      <c r="CE38" s="701"/>
      <c r="CF38" s="701"/>
      <c r="CG38" s="701"/>
      <c r="CH38" s="701"/>
      <c r="CI38" s="701"/>
      <c r="CJ38" s="701"/>
      <c r="CK38" s="701"/>
      <c r="CL38" s="701"/>
      <c r="CM38" s="701"/>
      <c r="CN38" s="701"/>
      <c r="CO38" s="701"/>
      <c r="CP38" s="701"/>
      <c r="CQ38" s="702"/>
      <c r="CR38" s="685">
        <v>362240</v>
      </c>
      <c r="CS38" s="686"/>
      <c r="CT38" s="686"/>
      <c r="CU38" s="686"/>
      <c r="CV38" s="686"/>
      <c r="CW38" s="686"/>
      <c r="CX38" s="686"/>
      <c r="CY38" s="687"/>
      <c r="CZ38" s="690">
        <v>7.5</v>
      </c>
      <c r="DA38" s="720"/>
      <c r="DB38" s="720"/>
      <c r="DC38" s="724"/>
      <c r="DD38" s="694">
        <v>309958</v>
      </c>
      <c r="DE38" s="686"/>
      <c r="DF38" s="686"/>
      <c r="DG38" s="686"/>
      <c r="DH38" s="686"/>
      <c r="DI38" s="686"/>
      <c r="DJ38" s="686"/>
      <c r="DK38" s="687"/>
      <c r="DL38" s="694">
        <v>287168</v>
      </c>
      <c r="DM38" s="686"/>
      <c r="DN38" s="686"/>
      <c r="DO38" s="686"/>
      <c r="DP38" s="686"/>
      <c r="DQ38" s="686"/>
      <c r="DR38" s="686"/>
      <c r="DS38" s="686"/>
      <c r="DT38" s="686"/>
      <c r="DU38" s="686"/>
      <c r="DV38" s="687"/>
      <c r="DW38" s="690">
        <v>11.8</v>
      </c>
      <c r="DX38" s="720"/>
      <c r="DY38" s="720"/>
      <c r="DZ38" s="720"/>
      <c r="EA38" s="720"/>
      <c r="EB38" s="720"/>
      <c r="EC38" s="721"/>
    </row>
    <row r="39" spans="2:133" ht="11.25" customHeight="1" x14ac:dyDescent="0.15">
      <c r="B39" s="682" t="s">
        <v>336</v>
      </c>
      <c r="C39" s="683"/>
      <c r="D39" s="683"/>
      <c r="E39" s="683"/>
      <c r="F39" s="683"/>
      <c r="G39" s="683"/>
      <c r="H39" s="683"/>
      <c r="I39" s="683"/>
      <c r="J39" s="683"/>
      <c r="K39" s="683"/>
      <c r="L39" s="683"/>
      <c r="M39" s="683"/>
      <c r="N39" s="683"/>
      <c r="O39" s="683"/>
      <c r="P39" s="683"/>
      <c r="Q39" s="684"/>
      <c r="R39" s="685">
        <v>254044</v>
      </c>
      <c r="S39" s="686"/>
      <c r="T39" s="686"/>
      <c r="U39" s="686"/>
      <c r="V39" s="686"/>
      <c r="W39" s="686"/>
      <c r="X39" s="686"/>
      <c r="Y39" s="687"/>
      <c r="Z39" s="688">
        <v>5.0999999999999996</v>
      </c>
      <c r="AA39" s="688"/>
      <c r="AB39" s="688"/>
      <c r="AC39" s="688"/>
      <c r="AD39" s="689" t="s">
        <v>242</v>
      </c>
      <c r="AE39" s="689"/>
      <c r="AF39" s="689"/>
      <c r="AG39" s="689"/>
      <c r="AH39" s="689"/>
      <c r="AI39" s="689"/>
      <c r="AJ39" s="689"/>
      <c r="AK39" s="689"/>
      <c r="AL39" s="690" t="s">
        <v>174</v>
      </c>
      <c r="AM39" s="691"/>
      <c r="AN39" s="691"/>
      <c r="AO39" s="692"/>
      <c r="AQ39" s="763" t="s">
        <v>337</v>
      </c>
      <c r="AR39" s="764"/>
      <c r="AS39" s="764"/>
      <c r="AT39" s="764"/>
      <c r="AU39" s="764"/>
      <c r="AV39" s="764"/>
      <c r="AW39" s="764"/>
      <c r="AX39" s="764"/>
      <c r="AY39" s="765"/>
      <c r="AZ39" s="685" t="s">
        <v>137</v>
      </c>
      <c r="BA39" s="686"/>
      <c r="BB39" s="686"/>
      <c r="BC39" s="686"/>
      <c r="BD39" s="722"/>
      <c r="BE39" s="722"/>
      <c r="BF39" s="752"/>
      <c r="BG39" s="700" t="s">
        <v>338</v>
      </c>
      <c r="BH39" s="701"/>
      <c r="BI39" s="701"/>
      <c r="BJ39" s="701"/>
      <c r="BK39" s="701"/>
      <c r="BL39" s="701"/>
      <c r="BM39" s="701"/>
      <c r="BN39" s="701"/>
      <c r="BO39" s="701"/>
      <c r="BP39" s="701"/>
      <c r="BQ39" s="701"/>
      <c r="BR39" s="701"/>
      <c r="BS39" s="701"/>
      <c r="BT39" s="701"/>
      <c r="BU39" s="702"/>
      <c r="BV39" s="685">
        <v>1742</v>
      </c>
      <c r="BW39" s="686"/>
      <c r="BX39" s="686"/>
      <c r="BY39" s="686"/>
      <c r="BZ39" s="686"/>
      <c r="CA39" s="686"/>
      <c r="CB39" s="695"/>
      <c r="CD39" s="700" t="s">
        <v>339</v>
      </c>
      <c r="CE39" s="701"/>
      <c r="CF39" s="701"/>
      <c r="CG39" s="701"/>
      <c r="CH39" s="701"/>
      <c r="CI39" s="701"/>
      <c r="CJ39" s="701"/>
      <c r="CK39" s="701"/>
      <c r="CL39" s="701"/>
      <c r="CM39" s="701"/>
      <c r="CN39" s="701"/>
      <c r="CO39" s="701"/>
      <c r="CP39" s="701"/>
      <c r="CQ39" s="702"/>
      <c r="CR39" s="685">
        <v>104561</v>
      </c>
      <c r="CS39" s="722"/>
      <c r="CT39" s="722"/>
      <c r="CU39" s="722"/>
      <c r="CV39" s="722"/>
      <c r="CW39" s="722"/>
      <c r="CX39" s="722"/>
      <c r="CY39" s="723"/>
      <c r="CZ39" s="690">
        <v>2.2000000000000002</v>
      </c>
      <c r="DA39" s="720"/>
      <c r="DB39" s="720"/>
      <c r="DC39" s="724"/>
      <c r="DD39" s="694">
        <v>50538</v>
      </c>
      <c r="DE39" s="722"/>
      <c r="DF39" s="722"/>
      <c r="DG39" s="722"/>
      <c r="DH39" s="722"/>
      <c r="DI39" s="722"/>
      <c r="DJ39" s="722"/>
      <c r="DK39" s="723"/>
      <c r="DL39" s="694" t="s">
        <v>242</v>
      </c>
      <c r="DM39" s="722"/>
      <c r="DN39" s="722"/>
      <c r="DO39" s="722"/>
      <c r="DP39" s="722"/>
      <c r="DQ39" s="722"/>
      <c r="DR39" s="722"/>
      <c r="DS39" s="722"/>
      <c r="DT39" s="722"/>
      <c r="DU39" s="722"/>
      <c r="DV39" s="723"/>
      <c r="DW39" s="690" t="s">
        <v>174</v>
      </c>
      <c r="DX39" s="720"/>
      <c r="DY39" s="720"/>
      <c r="DZ39" s="720"/>
      <c r="EA39" s="720"/>
      <c r="EB39" s="720"/>
      <c r="EC39" s="721"/>
    </row>
    <row r="40" spans="2:133" ht="11.25" customHeight="1" x14ac:dyDescent="0.15">
      <c r="B40" s="682" t="s">
        <v>340</v>
      </c>
      <c r="C40" s="683"/>
      <c r="D40" s="683"/>
      <c r="E40" s="683"/>
      <c r="F40" s="683"/>
      <c r="G40" s="683"/>
      <c r="H40" s="683"/>
      <c r="I40" s="683"/>
      <c r="J40" s="683"/>
      <c r="K40" s="683"/>
      <c r="L40" s="683"/>
      <c r="M40" s="683"/>
      <c r="N40" s="683"/>
      <c r="O40" s="683"/>
      <c r="P40" s="683"/>
      <c r="Q40" s="684"/>
      <c r="R40" s="685" t="s">
        <v>174</v>
      </c>
      <c r="S40" s="686"/>
      <c r="T40" s="686"/>
      <c r="U40" s="686"/>
      <c r="V40" s="686"/>
      <c r="W40" s="686"/>
      <c r="X40" s="686"/>
      <c r="Y40" s="687"/>
      <c r="Z40" s="688" t="s">
        <v>137</v>
      </c>
      <c r="AA40" s="688"/>
      <c r="AB40" s="688"/>
      <c r="AC40" s="688"/>
      <c r="AD40" s="689" t="s">
        <v>174</v>
      </c>
      <c r="AE40" s="689"/>
      <c r="AF40" s="689"/>
      <c r="AG40" s="689"/>
      <c r="AH40" s="689"/>
      <c r="AI40" s="689"/>
      <c r="AJ40" s="689"/>
      <c r="AK40" s="689"/>
      <c r="AL40" s="690" t="s">
        <v>137</v>
      </c>
      <c r="AM40" s="691"/>
      <c r="AN40" s="691"/>
      <c r="AO40" s="692"/>
      <c r="AQ40" s="763" t="s">
        <v>341</v>
      </c>
      <c r="AR40" s="764"/>
      <c r="AS40" s="764"/>
      <c r="AT40" s="764"/>
      <c r="AU40" s="764"/>
      <c r="AV40" s="764"/>
      <c r="AW40" s="764"/>
      <c r="AX40" s="764"/>
      <c r="AY40" s="765"/>
      <c r="AZ40" s="685" t="s">
        <v>137</v>
      </c>
      <c r="BA40" s="686"/>
      <c r="BB40" s="686"/>
      <c r="BC40" s="686"/>
      <c r="BD40" s="722"/>
      <c r="BE40" s="722"/>
      <c r="BF40" s="752"/>
      <c r="BG40" s="772" t="s">
        <v>342</v>
      </c>
      <c r="BH40" s="773"/>
      <c r="BI40" s="773"/>
      <c r="BJ40" s="773"/>
      <c r="BK40" s="773"/>
      <c r="BL40" s="236"/>
      <c r="BM40" s="701" t="s">
        <v>343</v>
      </c>
      <c r="BN40" s="701"/>
      <c r="BO40" s="701"/>
      <c r="BP40" s="701"/>
      <c r="BQ40" s="701"/>
      <c r="BR40" s="701"/>
      <c r="BS40" s="701"/>
      <c r="BT40" s="701"/>
      <c r="BU40" s="702"/>
      <c r="BV40" s="685">
        <v>85</v>
      </c>
      <c r="BW40" s="686"/>
      <c r="BX40" s="686"/>
      <c r="BY40" s="686"/>
      <c r="BZ40" s="686"/>
      <c r="CA40" s="686"/>
      <c r="CB40" s="695"/>
      <c r="CD40" s="700" t="s">
        <v>344</v>
      </c>
      <c r="CE40" s="701"/>
      <c r="CF40" s="701"/>
      <c r="CG40" s="701"/>
      <c r="CH40" s="701"/>
      <c r="CI40" s="701"/>
      <c r="CJ40" s="701"/>
      <c r="CK40" s="701"/>
      <c r="CL40" s="701"/>
      <c r="CM40" s="701"/>
      <c r="CN40" s="701"/>
      <c r="CO40" s="701"/>
      <c r="CP40" s="701"/>
      <c r="CQ40" s="702"/>
      <c r="CR40" s="685" t="s">
        <v>174</v>
      </c>
      <c r="CS40" s="686"/>
      <c r="CT40" s="686"/>
      <c r="CU40" s="686"/>
      <c r="CV40" s="686"/>
      <c r="CW40" s="686"/>
      <c r="CX40" s="686"/>
      <c r="CY40" s="687"/>
      <c r="CZ40" s="690" t="s">
        <v>174</v>
      </c>
      <c r="DA40" s="720"/>
      <c r="DB40" s="720"/>
      <c r="DC40" s="724"/>
      <c r="DD40" s="694" t="s">
        <v>137</v>
      </c>
      <c r="DE40" s="686"/>
      <c r="DF40" s="686"/>
      <c r="DG40" s="686"/>
      <c r="DH40" s="686"/>
      <c r="DI40" s="686"/>
      <c r="DJ40" s="686"/>
      <c r="DK40" s="687"/>
      <c r="DL40" s="694" t="s">
        <v>137</v>
      </c>
      <c r="DM40" s="686"/>
      <c r="DN40" s="686"/>
      <c r="DO40" s="686"/>
      <c r="DP40" s="686"/>
      <c r="DQ40" s="686"/>
      <c r="DR40" s="686"/>
      <c r="DS40" s="686"/>
      <c r="DT40" s="686"/>
      <c r="DU40" s="686"/>
      <c r="DV40" s="687"/>
      <c r="DW40" s="690" t="s">
        <v>137</v>
      </c>
      <c r="DX40" s="720"/>
      <c r="DY40" s="720"/>
      <c r="DZ40" s="720"/>
      <c r="EA40" s="720"/>
      <c r="EB40" s="720"/>
      <c r="EC40" s="721"/>
    </row>
    <row r="41" spans="2:133" ht="11.25" customHeight="1" x14ac:dyDescent="0.15">
      <c r="B41" s="682" t="s">
        <v>345</v>
      </c>
      <c r="C41" s="683"/>
      <c r="D41" s="683"/>
      <c r="E41" s="683"/>
      <c r="F41" s="683"/>
      <c r="G41" s="683"/>
      <c r="H41" s="683"/>
      <c r="I41" s="683"/>
      <c r="J41" s="683"/>
      <c r="K41" s="683"/>
      <c r="L41" s="683"/>
      <c r="M41" s="683"/>
      <c r="N41" s="683"/>
      <c r="O41" s="683"/>
      <c r="P41" s="683"/>
      <c r="Q41" s="684"/>
      <c r="R41" s="685" t="s">
        <v>242</v>
      </c>
      <c r="S41" s="686"/>
      <c r="T41" s="686"/>
      <c r="U41" s="686"/>
      <c r="V41" s="686"/>
      <c r="W41" s="686"/>
      <c r="X41" s="686"/>
      <c r="Y41" s="687"/>
      <c r="Z41" s="688" t="s">
        <v>174</v>
      </c>
      <c r="AA41" s="688"/>
      <c r="AB41" s="688"/>
      <c r="AC41" s="688"/>
      <c r="AD41" s="689" t="s">
        <v>174</v>
      </c>
      <c r="AE41" s="689"/>
      <c r="AF41" s="689"/>
      <c r="AG41" s="689"/>
      <c r="AH41" s="689"/>
      <c r="AI41" s="689"/>
      <c r="AJ41" s="689"/>
      <c r="AK41" s="689"/>
      <c r="AL41" s="690" t="s">
        <v>137</v>
      </c>
      <c r="AM41" s="691"/>
      <c r="AN41" s="691"/>
      <c r="AO41" s="692"/>
      <c r="AQ41" s="763" t="s">
        <v>346</v>
      </c>
      <c r="AR41" s="764"/>
      <c r="AS41" s="764"/>
      <c r="AT41" s="764"/>
      <c r="AU41" s="764"/>
      <c r="AV41" s="764"/>
      <c r="AW41" s="764"/>
      <c r="AX41" s="764"/>
      <c r="AY41" s="765"/>
      <c r="AZ41" s="685">
        <v>81199</v>
      </c>
      <c r="BA41" s="686"/>
      <c r="BB41" s="686"/>
      <c r="BC41" s="686"/>
      <c r="BD41" s="722"/>
      <c r="BE41" s="722"/>
      <c r="BF41" s="752"/>
      <c r="BG41" s="772"/>
      <c r="BH41" s="773"/>
      <c r="BI41" s="773"/>
      <c r="BJ41" s="773"/>
      <c r="BK41" s="773"/>
      <c r="BL41" s="236"/>
      <c r="BM41" s="701" t="s">
        <v>347</v>
      </c>
      <c r="BN41" s="701"/>
      <c r="BO41" s="701"/>
      <c r="BP41" s="701"/>
      <c r="BQ41" s="701"/>
      <c r="BR41" s="701"/>
      <c r="BS41" s="701"/>
      <c r="BT41" s="701"/>
      <c r="BU41" s="702"/>
      <c r="BV41" s="685">
        <v>1</v>
      </c>
      <c r="BW41" s="686"/>
      <c r="BX41" s="686"/>
      <c r="BY41" s="686"/>
      <c r="BZ41" s="686"/>
      <c r="CA41" s="686"/>
      <c r="CB41" s="695"/>
      <c r="CD41" s="700" t="s">
        <v>348</v>
      </c>
      <c r="CE41" s="701"/>
      <c r="CF41" s="701"/>
      <c r="CG41" s="701"/>
      <c r="CH41" s="701"/>
      <c r="CI41" s="701"/>
      <c r="CJ41" s="701"/>
      <c r="CK41" s="701"/>
      <c r="CL41" s="701"/>
      <c r="CM41" s="701"/>
      <c r="CN41" s="701"/>
      <c r="CO41" s="701"/>
      <c r="CP41" s="701"/>
      <c r="CQ41" s="702"/>
      <c r="CR41" s="685" t="s">
        <v>174</v>
      </c>
      <c r="CS41" s="722"/>
      <c r="CT41" s="722"/>
      <c r="CU41" s="722"/>
      <c r="CV41" s="722"/>
      <c r="CW41" s="722"/>
      <c r="CX41" s="722"/>
      <c r="CY41" s="723"/>
      <c r="CZ41" s="690" t="s">
        <v>137</v>
      </c>
      <c r="DA41" s="720"/>
      <c r="DB41" s="720"/>
      <c r="DC41" s="724"/>
      <c r="DD41" s="694" t="s">
        <v>137</v>
      </c>
      <c r="DE41" s="722"/>
      <c r="DF41" s="722"/>
      <c r="DG41" s="722"/>
      <c r="DH41" s="722"/>
      <c r="DI41" s="722"/>
      <c r="DJ41" s="722"/>
      <c r="DK41" s="723"/>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349</v>
      </c>
      <c r="C42" s="683"/>
      <c r="D42" s="683"/>
      <c r="E42" s="683"/>
      <c r="F42" s="683"/>
      <c r="G42" s="683"/>
      <c r="H42" s="683"/>
      <c r="I42" s="683"/>
      <c r="J42" s="683"/>
      <c r="K42" s="683"/>
      <c r="L42" s="683"/>
      <c r="M42" s="683"/>
      <c r="N42" s="683"/>
      <c r="O42" s="683"/>
      <c r="P42" s="683"/>
      <c r="Q42" s="684"/>
      <c r="R42" s="685">
        <v>87399</v>
      </c>
      <c r="S42" s="686"/>
      <c r="T42" s="686"/>
      <c r="U42" s="686"/>
      <c r="V42" s="686"/>
      <c r="W42" s="686"/>
      <c r="X42" s="686"/>
      <c r="Y42" s="687"/>
      <c r="Z42" s="688">
        <v>1.7</v>
      </c>
      <c r="AA42" s="688"/>
      <c r="AB42" s="688"/>
      <c r="AC42" s="688"/>
      <c r="AD42" s="689" t="s">
        <v>242</v>
      </c>
      <c r="AE42" s="689"/>
      <c r="AF42" s="689"/>
      <c r="AG42" s="689"/>
      <c r="AH42" s="689"/>
      <c r="AI42" s="689"/>
      <c r="AJ42" s="689"/>
      <c r="AK42" s="689"/>
      <c r="AL42" s="690" t="s">
        <v>174</v>
      </c>
      <c r="AM42" s="691"/>
      <c r="AN42" s="691"/>
      <c r="AO42" s="692"/>
      <c r="AQ42" s="784" t="s">
        <v>350</v>
      </c>
      <c r="AR42" s="785"/>
      <c r="AS42" s="785"/>
      <c r="AT42" s="785"/>
      <c r="AU42" s="785"/>
      <c r="AV42" s="785"/>
      <c r="AW42" s="785"/>
      <c r="AX42" s="785"/>
      <c r="AY42" s="786"/>
      <c r="AZ42" s="776">
        <v>281041</v>
      </c>
      <c r="BA42" s="777"/>
      <c r="BB42" s="777"/>
      <c r="BC42" s="777"/>
      <c r="BD42" s="756"/>
      <c r="BE42" s="756"/>
      <c r="BF42" s="758"/>
      <c r="BG42" s="774"/>
      <c r="BH42" s="775"/>
      <c r="BI42" s="775"/>
      <c r="BJ42" s="775"/>
      <c r="BK42" s="775"/>
      <c r="BL42" s="237"/>
      <c r="BM42" s="711" t="s">
        <v>351</v>
      </c>
      <c r="BN42" s="711"/>
      <c r="BO42" s="711"/>
      <c r="BP42" s="711"/>
      <c r="BQ42" s="711"/>
      <c r="BR42" s="711"/>
      <c r="BS42" s="711"/>
      <c r="BT42" s="711"/>
      <c r="BU42" s="712"/>
      <c r="BV42" s="776">
        <v>298</v>
      </c>
      <c r="BW42" s="777"/>
      <c r="BX42" s="777"/>
      <c r="BY42" s="777"/>
      <c r="BZ42" s="777"/>
      <c r="CA42" s="777"/>
      <c r="CB42" s="783"/>
      <c r="CD42" s="682" t="s">
        <v>352</v>
      </c>
      <c r="CE42" s="683"/>
      <c r="CF42" s="683"/>
      <c r="CG42" s="683"/>
      <c r="CH42" s="683"/>
      <c r="CI42" s="683"/>
      <c r="CJ42" s="683"/>
      <c r="CK42" s="683"/>
      <c r="CL42" s="683"/>
      <c r="CM42" s="683"/>
      <c r="CN42" s="683"/>
      <c r="CO42" s="683"/>
      <c r="CP42" s="683"/>
      <c r="CQ42" s="684"/>
      <c r="CR42" s="685">
        <v>393067</v>
      </c>
      <c r="CS42" s="686"/>
      <c r="CT42" s="686"/>
      <c r="CU42" s="686"/>
      <c r="CV42" s="686"/>
      <c r="CW42" s="686"/>
      <c r="CX42" s="686"/>
      <c r="CY42" s="687"/>
      <c r="CZ42" s="690">
        <v>8.1</v>
      </c>
      <c r="DA42" s="691"/>
      <c r="DB42" s="691"/>
      <c r="DC42" s="703"/>
      <c r="DD42" s="694">
        <v>122152</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4" t="s">
        <v>353</v>
      </c>
      <c r="C43" s="735"/>
      <c r="D43" s="735"/>
      <c r="E43" s="735"/>
      <c r="F43" s="735"/>
      <c r="G43" s="735"/>
      <c r="H43" s="735"/>
      <c r="I43" s="735"/>
      <c r="J43" s="735"/>
      <c r="K43" s="735"/>
      <c r="L43" s="735"/>
      <c r="M43" s="735"/>
      <c r="N43" s="735"/>
      <c r="O43" s="735"/>
      <c r="P43" s="735"/>
      <c r="Q43" s="736"/>
      <c r="R43" s="776">
        <v>4995652</v>
      </c>
      <c r="S43" s="777"/>
      <c r="T43" s="777"/>
      <c r="U43" s="777"/>
      <c r="V43" s="777"/>
      <c r="W43" s="777"/>
      <c r="X43" s="777"/>
      <c r="Y43" s="778"/>
      <c r="Z43" s="779">
        <v>100</v>
      </c>
      <c r="AA43" s="779"/>
      <c r="AB43" s="779"/>
      <c r="AC43" s="779"/>
      <c r="AD43" s="780">
        <v>2345157</v>
      </c>
      <c r="AE43" s="780"/>
      <c r="AF43" s="780"/>
      <c r="AG43" s="780"/>
      <c r="AH43" s="780"/>
      <c r="AI43" s="780"/>
      <c r="AJ43" s="780"/>
      <c r="AK43" s="780"/>
      <c r="AL43" s="781">
        <v>100</v>
      </c>
      <c r="AM43" s="757"/>
      <c r="AN43" s="757"/>
      <c r="AO43" s="782"/>
      <c r="BV43" s="238"/>
      <c r="BW43" s="238"/>
      <c r="BX43" s="238"/>
      <c r="BY43" s="238"/>
      <c r="BZ43" s="238"/>
      <c r="CA43" s="238"/>
      <c r="CB43" s="238"/>
      <c r="CD43" s="682" t="s">
        <v>354</v>
      </c>
      <c r="CE43" s="683"/>
      <c r="CF43" s="683"/>
      <c r="CG43" s="683"/>
      <c r="CH43" s="683"/>
      <c r="CI43" s="683"/>
      <c r="CJ43" s="683"/>
      <c r="CK43" s="683"/>
      <c r="CL43" s="683"/>
      <c r="CM43" s="683"/>
      <c r="CN43" s="683"/>
      <c r="CO43" s="683"/>
      <c r="CP43" s="683"/>
      <c r="CQ43" s="684"/>
      <c r="CR43" s="685">
        <v>1490</v>
      </c>
      <c r="CS43" s="722"/>
      <c r="CT43" s="722"/>
      <c r="CU43" s="722"/>
      <c r="CV43" s="722"/>
      <c r="CW43" s="722"/>
      <c r="CX43" s="722"/>
      <c r="CY43" s="723"/>
      <c r="CZ43" s="690">
        <v>0</v>
      </c>
      <c r="DA43" s="720"/>
      <c r="DB43" s="720"/>
      <c r="DC43" s="724"/>
      <c r="DD43" s="694">
        <v>1490</v>
      </c>
      <c r="DE43" s="722"/>
      <c r="DF43" s="722"/>
      <c r="DG43" s="722"/>
      <c r="DH43" s="722"/>
      <c r="DI43" s="722"/>
      <c r="DJ43" s="722"/>
      <c r="DK43" s="723"/>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302</v>
      </c>
      <c r="CE44" s="798"/>
      <c r="CF44" s="682" t="s">
        <v>355</v>
      </c>
      <c r="CG44" s="683"/>
      <c r="CH44" s="683"/>
      <c r="CI44" s="683"/>
      <c r="CJ44" s="683"/>
      <c r="CK44" s="683"/>
      <c r="CL44" s="683"/>
      <c r="CM44" s="683"/>
      <c r="CN44" s="683"/>
      <c r="CO44" s="683"/>
      <c r="CP44" s="683"/>
      <c r="CQ44" s="684"/>
      <c r="CR44" s="685">
        <v>393067</v>
      </c>
      <c r="CS44" s="686"/>
      <c r="CT44" s="686"/>
      <c r="CU44" s="686"/>
      <c r="CV44" s="686"/>
      <c r="CW44" s="686"/>
      <c r="CX44" s="686"/>
      <c r="CY44" s="687"/>
      <c r="CZ44" s="690">
        <v>8.1</v>
      </c>
      <c r="DA44" s="691"/>
      <c r="DB44" s="691"/>
      <c r="DC44" s="703"/>
      <c r="DD44" s="694">
        <v>122152</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357</v>
      </c>
      <c r="CG45" s="683"/>
      <c r="CH45" s="683"/>
      <c r="CI45" s="683"/>
      <c r="CJ45" s="683"/>
      <c r="CK45" s="683"/>
      <c r="CL45" s="683"/>
      <c r="CM45" s="683"/>
      <c r="CN45" s="683"/>
      <c r="CO45" s="683"/>
      <c r="CP45" s="683"/>
      <c r="CQ45" s="684"/>
      <c r="CR45" s="685">
        <v>193682</v>
      </c>
      <c r="CS45" s="722"/>
      <c r="CT45" s="722"/>
      <c r="CU45" s="722"/>
      <c r="CV45" s="722"/>
      <c r="CW45" s="722"/>
      <c r="CX45" s="722"/>
      <c r="CY45" s="723"/>
      <c r="CZ45" s="690">
        <v>4</v>
      </c>
      <c r="DA45" s="720"/>
      <c r="DB45" s="720"/>
      <c r="DC45" s="724"/>
      <c r="DD45" s="694">
        <v>5022</v>
      </c>
      <c r="DE45" s="722"/>
      <c r="DF45" s="722"/>
      <c r="DG45" s="722"/>
      <c r="DH45" s="722"/>
      <c r="DI45" s="722"/>
      <c r="DJ45" s="722"/>
      <c r="DK45" s="723"/>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359</v>
      </c>
      <c r="CG46" s="683"/>
      <c r="CH46" s="683"/>
      <c r="CI46" s="683"/>
      <c r="CJ46" s="683"/>
      <c r="CK46" s="683"/>
      <c r="CL46" s="683"/>
      <c r="CM46" s="683"/>
      <c r="CN46" s="683"/>
      <c r="CO46" s="683"/>
      <c r="CP46" s="683"/>
      <c r="CQ46" s="684"/>
      <c r="CR46" s="685">
        <v>198804</v>
      </c>
      <c r="CS46" s="686"/>
      <c r="CT46" s="686"/>
      <c r="CU46" s="686"/>
      <c r="CV46" s="686"/>
      <c r="CW46" s="686"/>
      <c r="CX46" s="686"/>
      <c r="CY46" s="687"/>
      <c r="CZ46" s="690">
        <v>4.0999999999999996</v>
      </c>
      <c r="DA46" s="691"/>
      <c r="DB46" s="691"/>
      <c r="DC46" s="703"/>
      <c r="DD46" s="694">
        <v>116549</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361</v>
      </c>
      <c r="CG47" s="683"/>
      <c r="CH47" s="683"/>
      <c r="CI47" s="683"/>
      <c r="CJ47" s="683"/>
      <c r="CK47" s="683"/>
      <c r="CL47" s="683"/>
      <c r="CM47" s="683"/>
      <c r="CN47" s="683"/>
      <c r="CO47" s="683"/>
      <c r="CP47" s="683"/>
      <c r="CQ47" s="684"/>
      <c r="CR47" s="685" t="s">
        <v>137</v>
      </c>
      <c r="CS47" s="722"/>
      <c r="CT47" s="722"/>
      <c r="CU47" s="722"/>
      <c r="CV47" s="722"/>
      <c r="CW47" s="722"/>
      <c r="CX47" s="722"/>
      <c r="CY47" s="723"/>
      <c r="CZ47" s="690" t="s">
        <v>137</v>
      </c>
      <c r="DA47" s="720"/>
      <c r="DB47" s="720"/>
      <c r="DC47" s="724"/>
      <c r="DD47" s="694" t="s">
        <v>174</v>
      </c>
      <c r="DE47" s="722"/>
      <c r="DF47" s="722"/>
      <c r="DG47" s="722"/>
      <c r="DH47" s="722"/>
      <c r="DI47" s="722"/>
      <c r="DJ47" s="722"/>
      <c r="DK47" s="723"/>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362</v>
      </c>
      <c r="CG48" s="683"/>
      <c r="CH48" s="683"/>
      <c r="CI48" s="683"/>
      <c r="CJ48" s="683"/>
      <c r="CK48" s="683"/>
      <c r="CL48" s="683"/>
      <c r="CM48" s="683"/>
      <c r="CN48" s="683"/>
      <c r="CO48" s="683"/>
      <c r="CP48" s="683"/>
      <c r="CQ48" s="684"/>
      <c r="CR48" s="685" t="s">
        <v>137</v>
      </c>
      <c r="CS48" s="686"/>
      <c r="CT48" s="686"/>
      <c r="CU48" s="686"/>
      <c r="CV48" s="686"/>
      <c r="CW48" s="686"/>
      <c r="CX48" s="686"/>
      <c r="CY48" s="687"/>
      <c r="CZ48" s="690" t="s">
        <v>137</v>
      </c>
      <c r="DA48" s="691"/>
      <c r="DB48" s="691"/>
      <c r="DC48" s="703"/>
      <c r="DD48" s="694" t="s">
        <v>174</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4" t="s">
        <v>363</v>
      </c>
      <c r="CE49" s="735"/>
      <c r="CF49" s="735"/>
      <c r="CG49" s="735"/>
      <c r="CH49" s="735"/>
      <c r="CI49" s="735"/>
      <c r="CJ49" s="735"/>
      <c r="CK49" s="735"/>
      <c r="CL49" s="735"/>
      <c r="CM49" s="735"/>
      <c r="CN49" s="735"/>
      <c r="CO49" s="735"/>
      <c r="CP49" s="735"/>
      <c r="CQ49" s="736"/>
      <c r="CR49" s="776">
        <v>4842656</v>
      </c>
      <c r="CS49" s="756"/>
      <c r="CT49" s="756"/>
      <c r="CU49" s="756"/>
      <c r="CV49" s="756"/>
      <c r="CW49" s="756"/>
      <c r="CX49" s="756"/>
      <c r="CY49" s="787"/>
      <c r="CZ49" s="781">
        <v>100</v>
      </c>
      <c r="DA49" s="788"/>
      <c r="DB49" s="788"/>
      <c r="DC49" s="789"/>
      <c r="DD49" s="790">
        <v>3159365</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Wy60jFOrkKeHERX0vU7U95E2/VVzqUnNpEo/kxerCaBjPHbRJINu7Xd3H1yZ2zBfICJQmNoA+GIkh9b/10lLXQ==" saltValue="pmTCUn7HihStRqMQ63QfK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82" zoomScale="70" zoomScaleNormal="25" zoomScaleSheetLayoutView="70" workbookViewId="0">
      <selection activeCell="AZ88" sqref="AZ88:BD88"/>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365</v>
      </c>
      <c r="DK2" s="833"/>
      <c r="DL2" s="833"/>
      <c r="DM2" s="833"/>
      <c r="DN2" s="833"/>
      <c r="DO2" s="834"/>
      <c r="DP2" s="251"/>
      <c r="DQ2" s="832" t="s">
        <v>366</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367</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369</v>
      </c>
      <c r="B5" s="827"/>
      <c r="C5" s="827"/>
      <c r="D5" s="827"/>
      <c r="E5" s="827"/>
      <c r="F5" s="827"/>
      <c r="G5" s="827"/>
      <c r="H5" s="827"/>
      <c r="I5" s="827"/>
      <c r="J5" s="827"/>
      <c r="K5" s="827"/>
      <c r="L5" s="827"/>
      <c r="M5" s="827"/>
      <c r="N5" s="827"/>
      <c r="O5" s="827"/>
      <c r="P5" s="828"/>
      <c r="Q5" s="803" t="s">
        <v>370</v>
      </c>
      <c r="R5" s="804"/>
      <c r="S5" s="804"/>
      <c r="T5" s="804"/>
      <c r="U5" s="805"/>
      <c r="V5" s="803" t="s">
        <v>371</v>
      </c>
      <c r="W5" s="804"/>
      <c r="X5" s="804"/>
      <c r="Y5" s="804"/>
      <c r="Z5" s="805"/>
      <c r="AA5" s="803" t="s">
        <v>372</v>
      </c>
      <c r="AB5" s="804"/>
      <c r="AC5" s="804"/>
      <c r="AD5" s="804"/>
      <c r="AE5" s="804"/>
      <c r="AF5" s="836" t="s">
        <v>373</v>
      </c>
      <c r="AG5" s="804"/>
      <c r="AH5" s="804"/>
      <c r="AI5" s="804"/>
      <c r="AJ5" s="815"/>
      <c r="AK5" s="804" t="s">
        <v>374</v>
      </c>
      <c r="AL5" s="804"/>
      <c r="AM5" s="804"/>
      <c r="AN5" s="804"/>
      <c r="AO5" s="805"/>
      <c r="AP5" s="803" t="s">
        <v>375</v>
      </c>
      <c r="AQ5" s="804"/>
      <c r="AR5" s="804"/>
      <c r="AS5" s="804"/>
      <c r="AT5" s="805"/>
      <c r="AU5" s="803" t="s">
        <v>376</v>
      </c>
      <c r="AV5" s="804"/>
      <c r="AW5" s="804"/>
      <c r="AX5" s="804"/>
      <c r="AY5" s="815"/>
      <c r="AZ5" s="258"/>
      <c r="BA5" s="258"/>
      <c r="BB5" s="258"/>
      <c r="BC5" s="258"/>
      <c r="BD5" s="258"/>
      <c r="BE5" s="259"/>
      <c r="BF5" s="259"/>
      <c r="BG5" s="259"/>
      <c r="BH5" s="259"/>
      <c r="BI5" s="259"/>
      <c r="BJ5" s="259"/>
      <c r="BK5" s="259"/>
      <c r="BL5" s="259"/>
      <c r="BM5" s="259"/>
      <c r="BN5" s="259"/>
      <c r="BO5" s="259"/>
      <c r="BP5" s="259"/>
      <c r="BQ5" s="826" t="s">
        <v>377</v>
      </c>
      <c r="BR5" s="827"/>
      <c r="BS5" s="827"/>
      <c r="BT5" s="827"/>
      <c r="BU5" s="827"/>
      <c r="BV5" s="827"/>
      <c r="BW5" s="827"/>
      <c r="BX5" s="827"/>
      <c r="BY5" s="827"/>
      <c r="BZ5" s="827"/>
      <c r="CA5" s="827"/>
      <c r="CB5" s="827"/>
      <c r="CC5" s="827"/>
      <c r="CD5" s="827"/>
      <c r="CE5" s="827"/>
      <c r="CF5" s="827"/>
      <c r="CG5" s="828"/>
      <c r="CH5" s="803" t="s">
        <v>378</v>
      </c>
      <c r="CI5" s="804"/>
      <c r="CJ5" s="804"/>
      <c r="CK5" s="804"/>
      <c r="CL5" s="805"/>
      <c r="CM5" s="803" t="s">
        <v>379</v>
      </c>
      <c r="CN5" s="804"/>
      <c r="CO5" s="804"/>
      <c r="CP5" s="804"/>
      <c r="CQ5" s="805"/>
      <c r="CR5" s="803" t="s">
        <v>380</v>
      </c>
      <c r="CS5" s="804"/>
      <c r="CT5" s="804"/>
      <c r="CU5" s="804"/>
      <c r="CV5" s="805"/>
      <c r="CW5" s="803" t="s">
        <v>381</v>
      </c>
      <c r="CX5" s="804"/>
      <c r="CY5" s="804"/>
      <c r="CZ5" s="804"/>
      <c r="DA5" s="805"/>
      <c r="DB5" s="803" t="s">
        <v>382</v>
      </c>
      <c r="DC5" s="804"/>
      <c r="DD5" s="804"/>
      <c r="DE5" s="804"/>
      <c r="DF5" s="805"/>
      <c r="DG5" s="809" t="s">
        <v>383</v>
      </c>
      <c r="DH5" s="810"/>
      <c r="DI5" s="810"/>
      <c r="DJ5" s="810"/>
      <c r="DK5" s="811"/>
      <c r="DL5" s="809" t="s">
        <v>384</v>
      </c>
      <c r="DM5" s="810"/>
      <c r="DN5" s="810"/>
      <c r="DO5" s="810"/>
      <c r="DP5" s="811"/>
      <c r="DQ5" s="803" t="s">
        <v>385</v>
      </c>
      <c r="DR5" s="804"/>
      <c r="DS5" s="804"/>
      <c r="DT5" s="804"/>
      <c r="DU5" s="805"/>
      <c r="DV5" s="803" t="s">
        <v>376</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386</v>
      </c>
      <c r="C7" s="818"/>
      <c r="D7" s="818"/>
      <c r="E7" s="818"/>
      <c r="F7" s="818"/>
      <c r="G7" s="818"/>
      <c r="H7" s="818"/>
      <c r="I7" s="818"/>
      <c r="J7" s="818"/>
      <c r="K7" s="818"/>
      <c r="L7" s="818"/>
      <c r="M7" s="818"/>
      <c r="N7" s="818"/>
      <c r="O7" s="818"/>
      <c r="P7" s="819"/>
      <c r="Q7" s="820">
        <v>4988</v>
      </c>
      <c r="R7" s="821"/>
      <c r="S7" s="821"/>
      <c r="T7" s="821"/>
      <c r="U7" s="821"/>
      <c r="V7" s="821">
        <v>4840</v>
      </c>
      <c r="W7" s="821"/>
      <c r="X7" s="821"/>
      <c r="Y7" s="821"/>
      <c r="Z7" s="821"/>
      <c r="AA7" s="821">
        <v>148</v>
      </c>
      <c r="AB7" s="821"/>
      <c r="AC7" s="821"/>
      <c r="AD7" s="821"/>
      <c r="AE7" s="822"/>
      <c r="AF7" s="823">
        <v>126</v>
      </c>
      <c r="AG7" s="824"/>
      <c r="AH7" s="824"/>
      <c r="AI7" s="824"/>
      <c r="AJ7" s="825"/>
      <c r="AK7" s="860" t="s">
        <v>590</v>
      </c>
      <c r="AL7" s="861"/>
      <c r="AM7" s="861"/>
      <c r="AN7" s="861"/>
      <c r="AO7" s="861"/>
      <c r="AP7" s="861">
        <v>2217</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t="s">
        <v>387</v>
      </c>
      <c r="C8" s="842"/>
      <c r="D8" s="842"/>
      <c r="E8" s="842"/>
      <c r="F8" s="842"/>
      <c r="G8" s="842"/>
      <c r="H8" s="842"/>
      <c r="I8" s="842"/>
      <c r="J8" s="842"/>
      <c r="K8" s="842"/>
      <c r="L8" s="842"/>
      <c r="M8" s="842"/>
      <c r="N8" s="842"/>
      <c r="O8" s="842"/>
      <c r="P8" s="843"/>
      <c r="Q8" s="844">
        <v>18</v>
      </c>
      <c r="R8" s="845"/>
      <c r="S8" s="845"/>
      <c r="T8" s="845"/>
      <c r="U8" s="845"/>
      <c r="V8" s="845">
        <v>18</v>
      </c>
      <c r="W8" s="845"/>
      <c r="X8" s="845"/>
      <c r="Y8" s="845"/>
      <c r="Z8" s="845"/>
      <c r="AA8" s="845" t="s">
        <v>590</v>
      </c>
      <c r="AB8" s="845"/>
      <c r="AC8" s="845"/>
      <c r="AD8" s="845"/>
      <c r="AE8" s="846"/>
      <c r="AF8" s="847" t="s">
        <v>174</v>
      </c>
      <c r="AG8" s="848"/>
      <c r="AH8" s="848"/>
      <c r="AI8" s="848"/>
      <c r="AJ8" s="849"/>
      <c r="AK8" s="850" t="s">
        <v>590</v>
      </c>
      <c r="AL8" s="851"/>
      <c r="AM8" s="851"/>
      <c r="AN8" s="851"/>
      <c r="AO8" s="851"/>
      <c r="AP8" s="851" t="s">
        <v>590</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t="s">
        <v>388</v>
      </c>
      <c r="C9" s="842"/>
      <c r="D9" s="842"/>
      <c r="E9" s="842"/>
      <c r="F9" s="842"/>
      <c r="G9" s="842"/>
      <c r="H9" s="842"/>
      <c r="I9" s="842"/>
      <c r="J9" s="842"/>
      <c r="K9" s="842"/>
      <c r="L9" s="842"/>
      <c r="M9" s="842"/>
      <c r="N9" s="842"/>
      <c r="O9" s="842"/>
      <c r="P9" s="843"/>
      <c r="Q9" s="844" t="s">
        <v>590</v>
      </c>
      <c r="R9" s="845"/>
      <c r="S9" s="845"/>
      <c r="T9" s="845"/>
      <c r="U9" s="845"/>
      <c r="V9" s="845" t="s">
        <v>590</v>
      </c>
      <c r="W9" s="845"/>
      <c r="X9" s="845"/>
      <c r="Y9" s="845"/>
      <c r="Z9" s="845"/>
      <c r="AA9" s="845" t="s">
        <v>590</v>
      </c>
      <c r="AB9" s="845"/>
      <c r="AC9" s="845"/>
      <c r="AD9" s="845"/>
      <c r="AE9" s="846"/>
      <c r="AF9" s="847" t="s">
        <v>592</v>
      </c>
      <c r="AG9" s="848"/>
      <c r="AH9" s="848"/>
      <c r="AI9" s="848"/>
      <c r="AJ9" s="849"/>
      <c r="AK9" s="850" t="s">
        <v>590</v>
      </c>
      <c r="AL9" s="851"/>
      <c r="AM9" s="851"/>
      <c r="AN9" s="851"/>
      <c r="AO9" s="851"/>
      <c r="AP9" s="851" t="s">
        <v>590</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t="s">
        <v>389</v>
      </c>
      <c r="C10" s="842"/>
      <c r="D10" s="842"/>
      <c r="E10" s="842"/>
      <c r="F10" s="842"/>
      <c r="G10" s="842"/>
      <c r="H10" s="842"/>
      <c r="I10" s="842"/>
      <c r="J10" s="842"/>
      <c r="K10" s="842"/>
      <c r="L10" s="842"/>
      <c r="M10" s="842"/>
      <c r="N10" s="842"/>
      <c r="O10" s="842"/>
      <c r="P10" s="843"/>
      <c r="Q10" s="844">
        <v>6</v>
      </c>
      <c r="R10" s="845"/>
      <c r="S10" s="845"/>
      <c r="T10" s="845"/>
      <c r="U10" s="845"/>
      <c r="V10" s="845">
        <v>1</v>
      </c>
      <c r="W10" s="845"/>
      <c r="X10" s="845"/>
      <c r="Y10" s="845"/>
      <c r="Z10" s="845"/>
      <c r="AA10" s="845">
        <v>5</v>
      </c>
      <c r="AB10" s="845"/>
      <c r="AC10" s="845"/>
      <c r="AD10" s="845"/>
      <c r="AE10" s="846"/>
      <c r="AF10" s="847">
        <v>5</v>
      </c>
      <c r="AG10" s="848"/>
      <c r="AH10" s="848"/>
      <c r="AI10" s="848"/>
      <c r="AJ10" s="849"/>
      <c r="AK10" s="850" t="s">
        <v>590</v>
      </c>
      <c r="AL10" s="851"/>
      <c r="AM10" s="851"/>
      <c r="AN10" s="851"/>
      <c r="AO10" s="851"/>
      <c r="AP10" s="851" t="s">
        <v>590</v>
      </c>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390</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391</v>
      </c>
      <c r="B23" s="876" t="s">
        <v>392</v>
      </c>
      <c r="C23" s="877"/>
      <c r="D23" s="877"/>
      <c r="E23" s="877"/>
      <c r="F23" s="877"/>
      <c r="G23" s="877"/>
      <c r="H23" s="877"/>
      <c r="I23" s="877"/>
      <c r="J23" s="877"/>
      <c r="K23" s="877"/>
      <c r="L23" s="877"/>
      <c r="M23" s="877"/>
      <c r="N23" s="877"/>
      <c r="O23" s="877"/>
      <c r="P23" s="878"/>
      <c r="Q23" s="879">
        <v>4996</v>
      </c>
      <c r="R23" s="880"/>
      <c r="S23" s="880"/>
      <c r="T23" s="880"/>
      <c r="U23" s="880"/>
      <c r="V23" s="880">
        <v>4843</v>
      </c>
      <c r="W23" s="880"/>
      <c r="X23" s="880"/>
      <c r="Y23" s="880"/>
      <c r="Z23" s="880"/>
      <c r="AA23" s="880">
        <v>153</v>
      </c>
      <c r="AB23" s="880"/>
      <c r="AC23" s="880"/>
      <c r="AD23" s="880"/>
      <c r="AE23" s="881"/>
      <c r="AF23" s="882">
        <v>131</v>
      </c>
      <c r="AG23" s="880"/>
      <c r="AH23" s="880"/>
      <c r="AI23" s="880"/>
      <c r="AJ23" s="883"/>
      <c r="AK23" s="884"/>
      <c r="AL23" s="885"/>
      <c r="AM23" s="885"/>
      <c r="AN23" s="885"/>
      <c r="AO23" s="885"/>
      <c r="AP23" s="880">
        <v>2217</v>
      </c>
      <c r="AQ23" s="880"/>
      <c r="AR23" s="880"/>
      <c r="AS23" s="880"/>
      <c r="AT23" s="880"/>
      <c r="AU23" s="886"/>
      <c r="AV23" s="886"/>
      <c r="AW23" s="886"/>
      <c r="AX23" s="886"/>
      <c r="AY23" s="887"/>
      <c r="AZ23" s="895" t="s">
        <v>174</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393</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394</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369</v>
      </c>
      <c r="B26" s="827"/>
      <c r="C26" s="827"/>
      <c r="D26" s="827"/>
      <c r="E26" s="827"/>
      <c r="F26" s="827"/>
      <c r="G26" s="827"/>
      <c r="H26" s="827"/>
      <c r="I26" s="827"/>
      <c r="J26" s="827"/>
      <c r="K26" s="827"/>
      <c r="L26" s="827"/>
      <c r="M26" s="827"/>
      <c r="N26" s="827"/>
      <c r="O26" s="827"/>
      <c r="P26" s="828"/>
      <c r="Q26" s="803" t="s">
        <v>395</v>
      </c>
      <c r="R26" s="804"/>
      <c r="S26" s="804"/>
      <c r="T26" s="804"/>
      <c r="U26" s="805"/>
      <c r="V26" s="803" t="s">
        <v>396</v>
      </c>
      <c r="W26" s="804"/>
      <c r="X26" s="804"/>
      <c r="Y26" s="804"/>
      <c r="Z26" s="805"/>
      <c r="AA26" s="803" t="s">
        <v>397</v>
      </c>
      <c r="AB26" s="804"/>
      <c r="AC26" s="804"/>
      <c r="AD26" s="804"/>
      <c r="AE26" s="804"/>
      <c r="AF26" s="898" t="s">
        <v>398</v>
      </c>
      <c r="AG26" s="899"/>
      <c r="AH26" s="899"/>
      <c r="AI26" s="899"/>
      <c r="AJ26" s="900"/>
      <c r="AK26" s="804" t="s">
        <v>399</v>
      </c>
      <c r="AL26" s="804"/>
      <c r="AM26" s="804"/>
      <c r="AN26" s="804"/>
      <c r="AO26" s="805"/>
      <c r="AP26" s="803" t="s">
        <v>400</v>
      </c>
      <c r="AQ26" s="804"/>
      <c r="AR26" s="804"/>
      <c r="AS26" s="804"/>
      <c r="AT26" s="805"/>
      <c r="AU26" s="803" t="s">
        <v>401</v>
      </c>
      <c r="AV26" s="804"/>
      <c r="AW26" s="804"/>
      <c r="AX26" s="804"/>
      <c r="AY26" s="805"/>
      <c r="AZ26" s="803" t="s">
        <v>402</v>
      </c>
      <c r="BA26" s="804"/>
      <c r="BB26" s="804"/>
      <c r="BC26" s="804"/>
      <c r="BD26" s="805"/>
      <c r="BE26" s="803" t="s">
        <v>376</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403</v>
      </c>
      <c r="C28" s="818"/>
      <c r="D28" s="818"/>
      <c r="E28" s="818"/>
      <c r="F28" s="818"/>
      <c r="G28" s="818"/>
      <c r="H28" s="818"/>
      <c r="I28" s="818"/>
      <c r="J28" s="818"/>
      <c r="K28" s="818"/>
      <c r="L28" s="818"/>
      <c r="M28" s="818"/>
      <c r="N28" s="818"/>
      <c r="O28" s="818"/>
      <c r="P28" s="819"/>
      <c r="Q28" s="908">
        <v>829</v>
      </c>
      <c r="R28" s="909"/>
      <c r="S28" s="909"/>
      <c r="T28" s="909"/>
      <c r="U28" s="909"/>
      <c r="V28" s="909">
        <v>767</v>
      </c>
      <c r="W28" s="909"/>
      <c r="X28" s="909"/>
      <c r="Y28" s="909"/>
      <c r="Z28" s="909"/>
      <c r="AA28" s="909">
        <v>62</v>
      </c>
      <c r="AB28" s="909"/>
      <c r="AC28" s="909"/>
      <c r="AD28" s="909"/>
      <c r="AE28" s="910"/>
      <c r="AF28" s="911">
        <v>62</v>
      </c>
      <c r="AG28" s="909"/>
      <c r="AH28" s="909"/>
      <c r="AI28" s="909"/>
      <c r="AJ28" s="912"/>
      <c r="AK28" s="913"/>
      <c r="AL28" s="904"/>
      <c r="AM28" s="904"/>
      <c r="AN28" s="904"/>
      <c r="AO28" s="904"/>
      <c r="AP28" s="904"/>
      <c r="AQ28" s="904"/>
      <c r="AR28" s="904"/>
      <c r="AS28" s="904"/>
      <c r="AT28" s="904"/>
      <c r="AU28" s="904"/>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404</v>
      </c>
      <c r="C29" s="842"/>
      <c r="D29" s="842"/>
      <c r="E29" s="842"/>
      <c r="F29" s="842"/>
      <c r="G29" s="842"/>
      <c r="H29" s="842"/>
      <c r="I29" s="842"/>
      <c r="J29" s="842"/>
      <c r="K29" s="842"/>
      <c r="L29" s="842"/>
      <c r="M29" s="842"/>
      <c r="N29" s="842"/>
      <c r="O29" s="842"/>
      <c r="P29" s="843"/>
      <c r="Q29" s="844">
        <v>906</v>
      </c>
      <c r="R29" s="845"/>
      <c r="S29" s="845"/>
      <c r="T29" s="845"/>
      <c r="U29" s="845"/>
      <c r="V29" s="845">
        <v>849</v>
      </c>
      <c r="W29" s="845"/>
      <c r="X29" s="845"/>
      <c r="Y29" s="845"/>
      <c r="Z29" s="845"/>
      <c r="AA29" s="845">
        <v>57</v>
      </c>
      <c r="AB29" s="845"/>
      <c r="AC29" s="845"/>
      <c r="AD29" s="845"/>
      <c r="AE29" s="846"/>
      <c r="AF29" s="847">
        <v>57</v>
      </c>
      <c r="AG29" s="848"/>
      <c r="AH29" s="848"/>
      <c r="AI29" s="848"/>
      <c r="AJ29" s="849"/>
      <c r="AK29" s="916"/>
      <c r="AL29" s="917"/>
      <c r="AM29" s="917"/>
      <c r="AN29" s="917"/>
      <c r="AO29" s="917"/>
      <c r="AP29" s="917"/>
      <c r="AQ29" s="917"/>
      <c r="AR29" s="917"/>
      <c r="AS29" s="917"/>
      <c r="AT29" s="917"/>
      <c r="AU29" s="917"/>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405</v>
      </c>
      <c r="C30" s="842"/>
      <c r="D30" s="842"/>
      <c r="E30" s="842"/>
      <c r="F30" s="842"/>
      <c r="G30" s="842"/>
      <c r="H30" s="842"/>
      <c r="I30" s="842"/>
      <c r="J30" s="842"/>
      <c r="K30" s="842"/>
      <c r="L30" s="842"/>
      <c r="M30" s="842"/>
      <c r="N30" s="842"/>
      <c r="O30" s="842"/>
      <c r="P30" s="843"/>
      <c r="Q30" s="844">
        <v>82</v>
      </c>
      <c r="R30" s="845"/>
      <c r="S30" s="845"/>
      <c r="T30" s="845"/>
      <c r="U30" s="845"/>
      <c r="V30" s="845">
        <v>82</v>
      </c>
      <c r="W30" s="845"/>
      <c r="X30" s="845"/>
      <c r="Y30" s="845"/>
      <c r="Z30" s="845"/>
      <c r="AA30" s="845" t="s">
        <v>590</v>
      </c>
      <c r="AB30" s="845"/>
      <c r="AC30" s="845"/>
      <c r="AD30" s="845"/>
      <c r="AE30" s="846"/>
      <c r="AF30" s="847" t="s">
        <v>590</v>
      </c>
      <c r="AG30" s="848"/>
      <c r="AH30" s="848"/>
      <c r="AI30" s="848"/>
      <c r="AJ30" s="849"/>
      <c r="AK30" s="916"/>
      <c r="AL30" s="917"/>
      <c r="AM30" s="917"/>
      <c r="AN30" s="917"/>
      <c r="AO30" s="917"/>
      <c r="AP30" s="917"/>
      <c r="AQ30" s="917"/>
      <c r="AR30" s="917"/>
      <c r="AS30" s="917"/>
      <c r="AT30" s="917"/>
      <c r="AU30" s="917"/>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406</v>
      </c>
      <c r="C31" s="842"/>
      <c r="D31" s="842"/>
      <c r="E31" s="842"/>
      <c r="F31" s="842"/>
      <c r="G31" s="842"/>
      <c r="H31" s="842"/>
      <c r="I31" s="842"/>
      <c r="J31" s="842"/>
      <c r="K31" s="842"/>
      <c r="L31" s="842"/>
      <c r="M31" s="842"/>
      <c r="N31" s="842"/>
      <c r="O31" s="842"/>
      <c r="P31" s="843"/>
      <c r="Q31" s="844">
        <v>183</v>
      </c>
      <c r="R31" s="845"/>
      <c r="S31" s="845"/>
      <c r="T31" s="845"/>
      <c r="U31" s="845"/>
      <c r="V31" s="845">
        <v>150</v>
      </c>
      <c r="W31" s="845"/>
      <c r="X31" s="845"/>
      <c r="Y31" s="845"/>
      <c r="Z31" s="845"/>
      <c r="AA31" s="845">
        <v>33</v>
      </c>
      <c r="AB31" s="845"/>
      <c r="AC31" s="845"/>
      <c r="AD31" s="845"/>
      <c r="AE31" s="846"/>
      <c r="AF31" s="847">
        <v>375</v>
      </c>
      <c r="AG31" s="848"/>
      <c r="AH31" s="848"/>
      <c r="AI31" s="848"/>
      <c r="AJ31" s="849"/>
      <c r="AK31" s="916">
        <v>5</v>
      </c>
      <c r="AL31" s="917"/>
      <c r="AM31" s="917"/>
      <c r="AN31" s="917"/>
      <c r="AO31" s="917"/>
      <c r="AP31" s="917">
        <v>566</v>
      </c>
      <c r="AQ31" s="917"/>
      <c r="AR31" s="917"/>
      <c r="AS31" s="917"/>
      <c r="AT31" s="917"/>
      <c r="AU31" s="917">
        <v>23</v>
      </c>
      <c r="AV31" s="917"/>
      <c r="AW31" s="917"/>
      <c r="AX31" s="917"/>
      <c r="AY31" s="917"/>
      <c r="AZ31" s="918" t="s">
        <v>592</v>
      </c>
      <c r="BA31" s="918"/>
      <c r="BB31" s="918"/>
      <c r="BC31" s="918"/>
      <c r="BD31" s="918"/>
      <c r="BE31" s="914" t="s">
        <v>407</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408</v>
      </c>
      <c r="C32" s="842"/>
      <c r="D32" s="842"/>
      <c r="E32" s="842"/>
      <c r="F32" s="842"/>
      <c r="G32" s="842"/>
      <c r="H32" s="842"/>
      <c r="I32" s="842"/>
      <c r="J32" s="842"/>
      <c r="K32" s="842"/>
      <c r="L32" s="842"/>
      <c r="M32" s="842"/>
      <c r="N32" s="842"/>
      <c r="O32" s="842"/>
      <c r="P32" s="843"/>
      <c r="Q32" s="844">
        <v>341</v>
      </c>
      <c r="R32" s="845"/>
      <c r="S32" s="845"/>
      <c r="T32" s="845"/>
      <c r="U32" s="845"/>
      <c r="V32" s="845">
        <v>325</v>
      </c>
      <c r="W32" s="845"/>
      <c r="X32" s="845"/>
      <c r="Y32" s="845"/>
      <c r="Z32" s="845"/>
      <c r="AA32" s="845">
        <v>16</v>
      </c>
      <c r="AB32" s="845"/>
      <c r="AC32" s="845"/>
      <c r="AD32" s="845"/>
      <c r="AE32" s="846"/>
      <c r="AF32" s="847">
        <v>35</v>
      </c>
      <c r="AG32" s="848"/>
      <c r="AH32" s="848"/>
      <c r="AI32" s="848"/>
      <c r="AJ32" s="849"/>
      <c r="AK32" s="916">
        <v>111</v>
      </c>
      <c r="AL32" s="917"/>
      <c r="AM32" s="917"/>
      <c r="AN32" s="917"/>
      <c r="AO32" s="917"/>
      <c r="AP32" s="917">
        <v>3547</v>
      </c>
      <c r="AQ32" s="917"/>
      <c r="AR32" s="917"/>
      <c r="AS32" s="917"/>
      <c r="AT32" s="917"/>
      <c r="AU32" s="917">
        <v>2079</v>
      </c>
      <c r="AV32" s="917"/>
      <c r="AW32" s="917"/>
      <c r="AX32" s="917"/>
      <c r="AY32" s="917"/>
      <c r="AZ32" s="918" t="s">
        <v>592</v>
      </c>
      <c r="BA32" s="918"/>
      <c r="BB32" s="918"/>
      <c r="BC32" s="918"/>
      <c r="BD32" s="918"/>
      <c r="BE32" s="914" t="s">
        <v>409</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410</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391</v>
      </c>
      <c r="B63" s="876" t="s">
        <v>411</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529</v>
      </c>
      <c r="AG63" s="928"/>
      <c r="AH63" s="928"/>
      <c r="AI63" s="928"/>
      <c r="AJ63" s="929"/>
      <c r="AK63" s="930"/>
      <c r="AL63" s="925"/>
      <c r="AM63" s="925"/>
      <c r="AN63" s="925"/>
      <c r="AO63" s="925"/>
      <c r="AP63" s="928">
        <v>4113</v>
      </c>
      <c r="AQ63" s="928"/>
      <c r="AR63" s="928"/>
      <c r="AS63" s="928"/>
      <c r="AT63" s="928"/>
      <c r="AU63" s="928">
        <v>2102</v>
      </c>
      <c r="AV63" s="928"/>
      <c r="AW63" s="928"/>
      <c r="AX63" s="928"/>
      <c r="AY63" s="928"/>
      <c r="AZ63" s="932"/>
      <c r="BA63" s="932"/>
      <c r="BB63" s="932"/>
      <c r="BC63" s="932"/>
      <c r="BD63" s="932"/>
      <c r="BE63" s="933"/>
      <c r="BF63" s="933"/>
      <c r="BG63" s="933"/>
      <c r="BH63" s="933"/>
      <c r="BI63" s="934"/>
      <c r="BJ63" s="935" t="s">
        <v>174</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413</v>
      </c>
      <c r="B66" s="827"/>
      <c r="C66" s="827"/>
      <c r="D66" s="827"/>
      <c r="E66" s="827"/>
      <c r="F66" s="827"/>
      <c r="G66" s="827"/>
      <c r="H66" s="827"/>
      <c r="I66" s="827"/>
      <c r="J66" s="827"/>
      <c r="K66" s="827"/>
      <c r="L66" s="827"/>
      <c r="M66" s="827"/>
      <c r="N66" s="827"/>
      <c r="O66" s="827"/>
      <c r="P66" s="828"/>
      <c r="Q66" s="803" t="s">
        <v>395</v>
      </c>
      <c r="R66" s="804"/>
      <c r="S66" s="804"/>
      <c r="T66" s="804"/>
      <c r="U66" s="805"/>
      <c r="V66" s="803" t="s">
        <v>414</v>
      </c>
      <c r="W66" s="804"/>
      <c r="X66" s="804"/>
      <c r="Y66" s="804"/>
      <c r="Z66" s="805"/>
      <c r="AA66" s="803" t="s">
        <v>415</v>
      </c>
      <c r="AB66" s="804"/>
      <c r="AC66" s="804"/>
      <c r="AD66" s="804"/>
      <c r="AE66" s="805"/>
      <c r="AF66" s="938" t="s">
        <v>416</v>
      </c>
      <c r="AG66" s="899"/>
      <c r="AH66" s="899"/>
      <c r="AI66" s="899"/>
      <c r="AJ66" s="939"/>
      <c r="AK66" s="803" t="s">
        <v>417</v>
      </c>
      <c r="AL66" s="827"/>
      <c r="AM66" s="827"/>
      <c r="AN66" s="827"/>
      <c r="AO66" s="828"/>
      <c r="AP66" s="803" t="s">
        <v>400</v>
      </c>
      <c r="AQ66" s="804"/>
      <c r="AR66" s="804"/>
      <c r="AS66" s="804"/>
      <c r="AT66" s="805"/>
      <c r="AU66" s="803" t="s">
        <v>418</v>
      </c>
      <c r="AV66" s="804"/>
      <c r="AW66" s="804"/>
      <c r="AX66" s="804"/>
      <c r="AY66" s="805"/>
      <c r="AZ66" s="803" t="s">
        <v>376</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591</v>
      </c>
      <c r="C68" s="956"/>
      <c r="D68" s="956"/>
      <c r="E68" s="956"/>
      <c r="F68" s="956"/>
      <c r="G68" s="956"/>
      <c r="H68" s="956"/>
      <c r="I68" s="956"/>
      <c r="J68" s="956"/>
      <c r="K68" s="956"/>
      <c r="L68" s="956"/>
      <c r="M68" s="956"/>
      <c r="N68" s="956"/>
      <c r="O68" s="956"/>
      <c r="P68" s="957"/>
      <c r="Q68" s="958">
        <v>3220</v>
      </c>
      <c r="R68" s="952"/>
      <c r="S68" s="952"/>
      <c r="T68" s="952"/>
      <c r="U68" s="952"/>
      <c r="V68" s="952">
        <v>3192</v>
      </c>
      <c r="W68" s="952"/>
      <c r="X68" s="952"/>
      <c r="Y68" s="952"/>
      <c r="Z68" s="952"/>
      <c r="AA68" s="952">
        <v>28</v>
      </c>
      <c r="AB68" s="952"/>
      <c r="AC68" s="952"/>
      <c r="AD68" s="952"/>
      <c r="AE68" s="952"/>
      <c r="AF68" s="952">
        <v>28</v>
      </c>
      <c r="AG68" s="952"/>
      <c r="AH68" s="952"/>
      <c r="AI68" s="952"/>
      <c r="AJ68" s="952"/>
      <c r="AK68" s="952">
        <v>62</v>
      </c>
      <c r="AL68" s="952"/>
      <c r="AM68" s="952"/>
      <c r="AN68" s="952"/>
      <c r="AO68" s="952"/>
      <c r="AP68" s="952" t="s">
        <v>592</v>
      </c>
      <c r="AQ68" s="952"/>
      <c r="AR68" s="952"/>
      <c r="AS68" s="952"/>
      <c r="AT68" s="952"/>
      <c r="AU68" s="952" t="s">
        <v>592</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593</v>
      </c>
      <c r="C69" s="960"/>
      <c r="D69" s="960"/>
      <c r="E69" s="960"/>
      <c r="F69" s="960"/>
      <c r="G69" s="960"/>
      <c r="H69" s="960"/>
      <c r="I69" s="960"/>
      <c r="J69" s="960"/>
      <c r="K69" s="960"/>
      <c r="L69" s="960"/>
      <c r="M69" s="960"/>
      <c r="N69" s="960"/>
      <c r="O69" s="960"/>
      <c r="P69" s="961"/>
      <c r="Q69" s="962">
        <v>24</v>
      </c>
      <c r="R69" s="917"/>
      <c r="S69" s="917"/>
      <c r="T69" s="917"/>
      <c r="U69" s="917"/>
      <c r="V69" s="917">
        <v>21</v>
      </c>
      <c r="W69" s="917"/>
      <c r="X69" s="917"/>
      <c r="Y69" s="917"/>
      <c r="Z69" s="917"/>
      <c r="AA69" s="917">
        <v>3</v>
      </c>
      <c r="AB69" s="917"/>
      <c r="AC69" s="917"/>
      <c r="AD69" s="917"/>
      <c r="AE69" s="917"/>
      <c r="AF69" s="917">
        <v>3</v>
      </c>
      <c r="AG69" s="917"/>
      <c r="AH69" s="917"/>
      <c r="AI69" s="917"/>
      <c r="AJ69" s="917"/>
      <c r="AK69" s="917">
        <v>4</v>
      </c>
      <c r="AL69" s="917"/>
      <c r="AM69" s="917"/>
      <c r="AN69" s="917"/>
      <c r="AO69" s="917"/>
      <c r="AP69" s="917">
        <v>2</v>
      </c>
      <c r="AQ69" s="917"/>
      <c r="AR69" s="917"/>
      <c r="AS69" s="917"/>
      <c r="AT69" s="917"/>
      <c r="AU69" s="917" t="s">
        <v>592</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594</v>
      </c>
      <c r="C70" s="960"/>
      <c r="D70" s="960"/>
      <c r="E70" s="960"/>
      <c r="F70" s="960"/>
      <c r="G70" s="960"/>
      <c r="H70" s="960"/>
      <c r="I70" s="960"/>
      <c r="J70" s="960"/>
      <c r="K70" s="960"/>
      <c r="L70" s="960"/>
      <c r="M70" s="960"/>
      <c r="N70" s="960"/>
      <c r="O70" s="960"/>
      <c r="P70" s="961"/>
      <c r="Q70" s="962">
        <v>82</v>
      </c>
      <c r="R70" s="917"/>
      <c r="S70" s="917"/>
      <c r="T70" s="917"/>
      <c r="U70" s="917"/>
      <c r="V70" s="917">
        <v>73</v>
      </c>
      <c r="W70" s="917"/>
      <c r="X70" s="917"/>
      <c r="Y70" s="917"/>
      <c r="Z70" s="917"/>
      <c r="AA70" s="917">
        <v>9</v>
      </c>
      <c r="AB70" s="917"/>
      <c r="AC70" s="917"/>
      <c r="AD70" s="917"/>
      <c r="AE70" s="917"/>
      <c r="AF70" s="917">
        <v>9</v>
      </c>
      <c r="AG70" s="917"/>
      <c r="AH70" s="917"/>
      <c r="AI70" s="917"/>
      <c r="AJ70" s="917"/>
      <c r="AK70" s="917">
        <v>42</v>
      </c>
      <c r="AL70" s="917"/>
      <c r="AM70" s="917"/>
      <c r="AN70" s="917"/>
      <c r="AO70" s="917"/>
      <c r="AP70" s="917" t="s">
        <v>592</v>
      </c>
      <c r="AQ70" s="917"/>
      <c r="AR70" s="917"/>
      <c r="AS70" s="917"/>
      <c r="AT70" s="917"/>
      <c r="AU70" s="917" t="s">
        <v>592</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595</v>
      </c>
      <c r="C71" s="960"/>
      <c r="D71" s="960"/>
      <c r="E71" s="960"/>
      <c r="F71" s="960"/>
      <c r="G71" s="960"/>
      <c r="H71" s="960"/>
      <c r="I71" s="960"/>
      <c r="J71" s="960"/>
      <c r="K71" s="960"/>
      <c r="L71" s="960"/>
      <c r="M71" s="960"/>
      <c r="N71" s="960"/>
      <c r="O71" s="960"/>
      <c r="P71" s="961"/>
      <c r="Q71" s="962">
        <v>24</v>
      </c>
      <c r="R71" s="917"/>
      <c r="S71" s="917"/>
      <c r="T71" s="917"/>
      <c r="U71" s="917"/>
      <c r="V71" s="917">
        <v>19</v>
      </c>
      <c r="W71" s="917"/>
      <c r="X71" s="917"/>
      <c r="Y71" s="917"/>
      <c r="Z71" s="917"/>
      <c r="AA71" s="917">
        <v>5</v>
      </c>
      <c r="AB71" s="917"/>
      <c r="AC71" s="917"/>
      <c r="AD71" s="917"/>
      <c r="AE71" s="917"/>
      <c r="AF71" s="917">
        <v>5</v>
      </c>
      <c r="AG71" s="917"/>
      <c r="AH71" s="917"/>
      <c r="AI71" s="917"/>
      <c r="AJ71" s="917"/>
      <c r="AK71" s="917" t="s">
        <v>592</v>
      </c>
      <c r="AL71" s="917"/>
      <c r="AM71" s="917"/>
      <c r="AN71" s="917"/>
      <c r="AO71" s="917"/>
      <c r="AP71" s="917" t="s">
        <v>592</v>
      </c>
      <c r="AQ71" s="917"/>
      <c r="AR71" s="917"/>
      <c r="AS71" s="917"/>
      <c r="AT71" s="917"/>
      <c r="AU71" s="917" t="s">
        <v>592</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596</v>
      </c>
      <c r="C72" s="960"/>
      <c r="D72" s="960"/>
      <c r="E72" s="960"/>
      <c r="F72" s="960"/>
      <c r="G72" s="960"/>
      <c r="H72" s="960"/>
      <c r="I72" s="960"/>
      <c r="J72" s="960"/>
      <c r="K72" s="960"/>
      <c r="L72" s="960"/>
      <c r="M72" s="960"/>
      <c r="N72" s="960"/>
      <c r="O72" s="960"/>
      <c r="P72" s="961"/>
      <c r="Q72" s="962">
        <v>37</v>
      </c>
      <c r="R72" s="917"/>
      <c r="S72" s="917"/>
      <c r="T72" s="917"/>
      <c r="U72" s="917"/>
      <c r="V72" s="917">
        <v>27</v>
      </c>
      <c r="W72" s="917"/>
      <c r="X72" s="917"/>
      <c r="Y72" s="917"/>
      <c r="Z72" s="917"/>
      <c r="AA72" s="917">
        <v>10</v>
      </c>
      <c r="AB72" s="917"/>
      <c r="AC72" s="917"/>
      <c r="AD72" s="917"/>
      <c r="AE72" s="917"/>
      <c r="AF72" s="917">
        <v>10</v>
      </c>
      <c r="AG72" s="917"/>
      <c r="AH72" s="917"/>
      <c r="AI72" s="917"/>
      <c r="AJ72" s="917"/>
      <c r="AK72" s="917">
        <v>2</v>
      </c>
      <c r="AL72" s="917"/>
      <c r="AM72" s="917"/>
      <c r="AN72" s="917"/>
      <c r="AO72" s="917"/>
      <c r="AP72" s="917" t="s">
        <v>592</v>
      </c>
      <c r="AQ72" s="917"/>
      <c r="AR72" s="917"/>
      <c r="AS72" s="917"/>
      <c r="AT72" s="917"/>
      <c r="AU72" s="917" t="s">
        <v>592</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597</v>
      </c>
      <c r="C73" s="960"/>
      <c r="D73" s="960"/>
      <c r="E73" s="960"/>
      <c r="F73" s="960"/>
      <c r="G73" s="960"/>
      <c r="H73" s="960"/>
      <c r="I73" s="960"/>
      <c r="J73" s="960"/>
      <c r="K73" s="960"/>
      <c r="L73" s="960"/>
      <c r="M73" s="960"/>
      <c r="N73" s="960"/>
      <c r="O73" s="960"/>
      <c r="P73" s="961"/>
      <c r="Q73" s="962">
        <v>33</v>
      </c>
      <c r="R73" s="917"/>
      <c r="S73" s="917"/>
      <c r="T73" s="917"/>
      <c r="U73" s="917"/>
      <c r="V73" s="917">
        <v>32</v>
      </c>
      <c r="W73" s="917"/>
      <c r="X73" s="917"/>
      <c r="Y73" s="917"/>
      <c r="Z73" s="917"/>
      <c r="AA73" s="917">
        <v>1</v>
      </c>
      <c r="AB73" s="917"/>
      <c r="AC73" s="917"/>
      <c r="AD73" s="917"/>
      <c r="AE73" s="917"/>
      <c r="AF73" s="917">
        <v>1</v>
      </c>
      <c r="AG73" s="917"/>
      <c r="AH73" s="917"/>
      <c r="AI73" s="917"/>
      <c r="AJ73" s="917"/>
      <c r="AK73" s="917">
        <v>1</v>
      </c>
      <c r="AL73" s="917"/>
      <c r="AM73" s="917"/>
      <c r="AN73" s="917"/>
      <c r="AO73" s="917"/>
      <c r="AP73" s="917" t="s">
        <v>592</v>
      </c>
      <c r="AQ73" s="917"/>
      <c r="AR73" s="917"/>
      <c r="AS73" s="917"/>
      <c r="AT73" s="917"/>
      <c r="AU73" s="917" t="s">
        <v>592</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598</v>
      </c>
      <c r="C74" s="960"/>
      <c r="D74" s="960"/>
      <c r="E74" s="960"/>
      <c r="F74" s="960"/>
      <c r="G74" s="960"/>
      <c r="H74" s="960"/>
      <c r="I74" s="960"/>
      <c r="J74" s="960"/>
      <c r="K74" s="960"/>
      <c r="L74" s="960"/>
      <c r="M74" s="960"/>
      <c r="N74" s="960"/>
      <c r="O74" s="960"/>
      <c r="P74" s="961"/>
      <c r="Q74" s="962">
        <v>639</v>
      </c>
      <c r="R74" s="917"/>
      <c r="S74" s="917"/>
      <c r="T74" s="917"/>
      <c r="U74" s="917"/>
      <c r="V74" s="917">
        <v>621</v>
      </c>
      <c r="W74" s="917"/>
      <c r="X74" s="917"/>
      <c r="Y74" s="917"/>
      <c r="Z74" s="917"/>
      <c r="AA74" s="917">
        <v>18</v>
      </c>
      <c r="AB74" s="917"/>
      <c r="AC74" s="917"/>
      <c r="AD74" s="917"/>
      <c r="AE74" s="917"/>
      <c r="AF74" s="917">
        <v>18</v>
      </c>
      <c r="AG74" s="917"/>
      <c r="AH74" s="917"/>
      <c r="AI74" s="917"/>
      <c r="AJ74" s="917"/>
      <c r="AK74" s="917">
        <v>7</v>
      </c>
      <c r="AL74" s="917"/>
      <c r="AM74" s="917"/>
      <c r="AN74" s="917"/>
      <c r="AO74" s="917"/>
      <c r="AP74" s="917">
        <v>223</v>
      </c>
      <c r="AQ74" s="917"/>
      <c r="AR74" s="917"/>
      <c r="AS74" s="917"/>
      <c r="AT74" s="917"/>
      <c r="AU74" s="917">
        <v>32</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599</v>
      </c>
      <c r="C75" s="960"/>
      <c r="D75" s="960"/>
      <c r="E75" s="960"/>
      <c r="F75" s="960"/>
      <c r="G75" s="960"/>
      <c r="H75" s="960"/>
      <c r="I75" s="960"/>
      <c r="J75" s="960"/>
      <c r="K75" s="960"/>
      <c r="L75" s="960"/>
      <c r="M75" s="960"/>
      <c r="N75" s="960"/>
      <c r="O75" s="960"/>
      <c r="P75" s="961"/>
      <c r="Q75" s="965">
        <v>527</v>
      </c>
      <c r="R75" s="966"/>
      <c r="S75" s="966"/>
      <c r="T75" s="966"/>
      <c r="U75" s="916"/>
      <c r="V75" s="967">
        <v>517</v>
      </c>
      <c r="W75" s="966"/>
      <c r="X75" s="966"/>
      <c r="Y75" s="966"/>
      <c r="Z75" s="916"/>
      <c r="AA75" s="967">
        <v>10</v>
      </c>
      <c r="AB75" s="966"/>
      <c r="AC75" s="966"/>
      <c r="AD75" s="966"/>
      <c r="AE75" s="916"/>
      <c r="AF75" s="967">
        <v>10</v>
      </c>
      <c r="AG75" s="966"/>
      <c r="AH75" s="966"/>
      <c r="AI75" s="966"/>
      <c r="AJ75" s="916"/>
      <c r="AK75" s="967">
        <v>5</v>
      </c>
      <c r="AL75" s="966"/>
      <c r="AM75" s="966"/>
      <c r="AN75" s="966"/>
      <c r="AO75" s="916"/>
      <c r="AP75" s="967" t="s">
        <v>592</v>
      </c>
      <c r="AQ75" s="966"/>
      <c r="AR75" s="966"/>
      <c r="AS75" s="966"/>
      <c r="AT75" s="916"/>
      <c r="AU75" s="967" t="s">
        <v>592</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600</v>
      </c>
      <c r="C76" s="960"/>
      <c r="D76" s="960"/>
      <c r="E76" s="960"/>
      <c r="F76" s="960"/>
      <c r="G76" s="960"/>
      <c r="H76" s="960"/>
      <c r="I76" s="960"/>
      <c r="J76" s="960"/>
      <c r="K76" s="960"/>
      <c r="L76" s="960"/>
      <c r="M76" s="960"/>
      <c r="N76" s="960"/>
      <c r="O76" s="960"/>
      <c r="P76" s="961"/>
      <c r="Q76" s="965">
        <v>74</v>
      </c>
      <c r="R76" s="966"/>
      <c r="S76" s="966"/>
      <c r="T76" s="966"/>
      <c r="U76" s="916"/>
      <c r="V76" s="967">
        <v>67</v>
      </c>
      <c r="W76" s="966"/>
      <c r="X76" s="966"/>
      <c r="Y76" s="966"/>
      <c r="Z76" s="916"/>
      <c r="AA76" s="967">
        <v>6</v>
      </c>
      <c r="AB76" s="966"/>
      <c r="AC76" s="966"/>
      <c r="AD76" s="966"/>
      <c r="AE76" s="916"/>
      <c r="AF76" s="967">
        <v>6</v>
      </c>
      <c r="AG76" s="966"/>
      <c r="AH76" s="966"/>
      <c r="AI76" s="966"/>
      <c r="AJ76" s="916"/>
      <c r="AK76" s="967" t="s">
        <v>592</v>
      </c>
      <c r="AL76" s="966"/>
      <c r="AM76" s="966"/>
      <c r="AN76" s="966"/>
      <c r="AO76" s="916"/>
      <c r="AP76" s="967" t="s">
        <v>592</v>
      </c>
      <c r="AQ76" s="966"/>
      <c r="AR76" s="966"/>
      <c r="AS76" s="966"/>
      <c r="AT76" s="916"/>
      <c r="AU76" s="967" t="s">
        <v>592</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601</v>
      </c>
      <c r="C77" s="960"/>
      <c r="D77" s="960"/>
      <c r="E77" s="960"/>
      <c r="F77" s="960"/>
      <c r="G77" s="960"/>
      <c r="H77" s="960"/>
      <c r="I77" s="960"/>
      <c r="J77" s="960"/>
      <c r="K77" s="960"/>
      <c r="L77" s="960"/>
      <c r="M77" s="960"/>
      <c r="N77" s="960"/>
      <c r="O77" s="960"/>
      <c r="P77" s="961"/>
      <c r="Q77" s="965">
        <v>252</v>
      </c>
      <c r="R77" s="966"/>
      <c r="S77" s="966"/>
      <c r="T77" s="966"/>
      <c r="U77" s="916"/>
      <c r="V77" s="967">
        <v>243</v>
      </c>
      <c r="W77" s="966"/>
      <c r="X77" s="966"/>
      <c r="Y77" s="966"/>
      <c r="Z77" s="916"/>
      <c r="AA77" s="967">
        <v>9</v>
      </c>
      <c r="AB77" s="966"/>
      <c r="AC77" s="966"/>
      <c r="AD77" s="966"/>
      <c r="AE77" s="916"/>
      <c r="AF77" s="967">
        <v>9</v>
      </c>
      <c r="AG77" s="966"/>
      <c r="AH77" s="966"/>
      <c r="AI77" s="966"/>
      <c r="AJ77" s="916"/>
      <c r="AK77" s="967" t="s">
        <v>592</v>
      </c>
      <c r="AL77" s="966"/>
      <c r="AM77" s="966"/>
      <c r="AN77" s="966"/>
      <c r="AO77" s="916"/>
      <c r="AP77" s="967" t="s">
        <v>592</v>
      </c>
      <c r="AQ77" s="966"/>
      <c r="AR77" s="966"/>
      <c r="AS77" s="966"/>
      <c r="AT77" s="916"/>
      <c r="AU77" s="967" t="s">
        <v>592</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t="s">
        <v>602</v>
      </c>
      <c r="C78" s="960"/>
      <c r="D78" s="960"/>
      <c r="E78" s="960"/>
      <c r="F78" s="960"/>
      <c r="G78" s="960"/>
      <c r="H78" s="960"/>
      <c r="I78" s="960"/>
      <c r="J78" s="960"/>
      <c r="K78" s="960"/>
      <c r="L78" s="960"/>
      <c r="M78" s="960"/>
      <c r="N78" s="960"/>
      <c r="O78" s="960"/>
      <c r="P78" s="961"/>
      <c r="Q78" s="962">
        <v>169813</v>
      </c>
      <c r="R78" s="917"/>
      <c r="S78" s="917"/>
      <c r="T78" s="917"/>
      <c r="U78" s="917"/>
      <c r="V78" s="917">
        <v>158900</v>
      </c>
      <c r="W78" s="917"/>
      <c r="X78" s="917"/>
      <c r="Y78" s="917"/>
      <c r="Z78" s="917"/>
      <c r="AA78" s="917">
        <v>10913</v>
      </c>
      <c r="AB78" s="917"/>
      <c r="AC78" s="917"/>
      <c r="AD78" s="917"/>
      <c r="AE78" s="917"/>
      <c r="AF78" s="917">
        <v>10913</v>
      </c>
      <c r="AG78" s="917"/>
      <c r="AH78" s="917"/>
      <c r="AI78" s="917"/>
      <c r="AJ78" s="917"/>
      <c r="AK78" s="917">
        <v>830</v>
      </c>
      <c r="AL78" s="917"/>
      <c r="AM78" s="917"/>
      <c r="AN78" s="917"/>
      <c r="AO78" s="917"/>
      <c r="AP78" s="917" t="s">
        <v>592</v>
      </c>
      <c r="AQ78" s="917"/>
      <c r="AR78" s="917"/>
      <c r="AS78" s="917"/>
      <c r="AT78" s="917"/>
      <c r="AU78" s="917" t="s">
        <v>592</v>
      </c>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391</v>
      </c>
      <c r="B88" s="876" t="s">
        <v>419</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11012</v>
      </c>
      <c r="AG88" s="928"/>
      <c r="AH88" s="928"/>
      <c r="AI88" s="928"/>
      <c r="AJ88" s="928"/>
      <c r="AK88" s="925"/>
      <c r="AL88" s="925"/>
      <c r="AM88" s="925"/>
      <c r="AN88" s="925"/>
      <c r="AO88" s="925"/>
      <c r="AP88" s="928">
        <v>225</v>
      </c>
      <c r="AQ88" s="928"/>
      <c r="AR88" s="928"/>
      <c r="AS88" s="928"/>
      <c r="AT88" s="928"/>
      <c r="AU88" s="928">
        <v>32</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76" t="s">
        <v>420</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427</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428</v>
      </c>
      <c r="AB109" s="981"/>
      <c r="AC109" s="981"/>
      <c r="AD109" s="981"/>
      <c r="AE109" s="982"/>
      <c r="AF109" s="980" t="s">
        <v>429</v>
      </c>
      <c r="AG109" s="981"/>
      <c r="AH109" s="981"/>
      <c r="AI109" s="981"/>
      <c r="AJ109" s="982"/>
      <c r="AK109" s="980" t="s">
        <v>304</v>
      </c>
      <c r="AL109" s="981"/>
      <c r="AM109" s="981"/>
      <c r="AN109" s="981"/>
      <c r="AO109" s="982"/>
      <c r="AP109" s="980" t="s">
        <v>430</v>
      </c>
      <c r="AQ109" s="981"/>
      <c r="AR109" s="981"/>
      <c r="AS109" s="981"/>
      <c r="AT109" s="983"/>
      <c r="AU109" s="1000" t="s">
        <v>427</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428</v>
      </c>
      <c r="BR109" s="981"/>
      <c r="BS109" s="981"/>
      <c r="BT109" s="981"/>
      <c r="BU109" s="982"/>
      <c r="BV109" s="980" t="s">
        <v>429</v>
      </c>
      <c r="BW109" s="981"/>
      <c r="BX109" s="981"/>
      <c r="BY109" s="981"/>
      <c r="BZ109" s="982"/>
      <c r="CA109" s="980" t="s">
        <v>304</v>
      </c>
      <c r="CB109" s="981"/>
      <c r="CC109" s="981"/>
      <c r="CD109" s="981"/>
      <c r="CE109" s="982"/>
      <c r="CF109" s="1001" t="s">
        <v>430</v>
      </c>
      <c r="CG109" s="1001"/>
      <c r="CH109" s="1001"/>
      <c r="CI109" s="1001"/>
      <c r="CJ109" s="1001"/>
      <c r="CK109" s="980" t="s">
        <v>431</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428</v>
      </c>
      <c r="DH109" s="981"/>
      <c r="DI109" s="981"/>
      <c r="DJ109" s="981"/>
      <c r="DK109" s="982"/>
      <c r="DL109" s="980" t="s">
        <v>429</v>
      </c>
      <c r="DM109" s="981"/>
      <c r="DN109" s="981"/>
      <c r="DO109" s="981"/>
      <c r="DP109" s="982"/>
      <c r="DQ109" s="980" t="s">
        <v>304</v>
      </c>
      <c r="DR109" s="981"/>
      <c r="DS109" s="981"/>
      <c r="DT109" s="981"/>
      <c r="DU109" s="982"/>
      <c r="DV109" s="980" t="s">
        <v>430</v>
      </c>
      <c r="DW109" s="981"/>
      <c r="DX109" s="981"/>
      <c r="DY109" s="981"/>
      <c r="DZ109" s="983"/>
    </row>
    <row r="110" spans="1:131" s="248" customFormat="1" ht="26.25" customHeight="1" x14ac:dyDescent="0.15">
      <c r="A110" s="984" t="s">
        <v>432</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391823</v>
      </c>
      <c r="AB110" s="988"/>
      <c r="AC110" s="988"/>
      <c r="AD110" s="988"/>
      <c r="AE110" s="989"/>
      <c r="AF110" s="990">
        <v>380692</v>
      </c>
      <c r="AG110" s="988"/>
      <c r="AH110" s="988"/>
      <c r="AI110" s="988"/>
      <c r="AJ110" s="989"/>
      <c r="AK110" s="990">
        <v>344970</v>
      </c>
      <c r="AL110" s="988"/>
      <c r="AM110" s="988"/>
      <c r="AN110" s="988"/>
      <c r="AO110" s="989"/>
      <c r="AP110" s="991">
        <v>16.399999999999999</v>
      </c>
      <c r="AQ110" s="992"/>
      <c r="AR110" s="992"/>
      <c r="AS110" s="992"/>
      <c r="AT110" s="993"/>
      <c r="AU110" s="994" t="s">
        <v>73</v>
      </c>
      <c r="AV110" s="995"/>
      <c r="AW110" s="995"/>
      <c r="AX110" s="995"/>
      <c r="AY110" s="995"/>
      <c r="AZ110" s="1036" t="s">
        <v>433</v>
      </c>
      <c r="BA110" s="985"/>
      <c r="BB110" s="985"/>
      <c r="BC110" s="985"/>
      <c r="BD110" s="985"/>
      <c r="BE110" s="985"/>
      <c r="BF110" s="985"/>
      <c r="BG110" s="985"/>
      <c r="BH110" s="985"/>
      <c r="BI110" s="985"/>
      <c r="BJ110" s="985"/>
      <c r="BK110" s="985"/>
      <c r="BL110" s="985"/>
      <c r="BM110" s="985"/>
      <c r="BN110" s="985"/>
      <c r="BO110" s="985"/>
      <c r="BP110" s="986"/>
      <c r="BQ110" s="1022">
        <v>2488748</v>
      </c>
      <c r="BR110" s="1023"/>
      <c r="BS110" s="1023"/>
      <c r="BT110" s="1023"/>
      <c r="BU110" s="1023"/>
      <c r="BV110" s="1023">
        <v>2293624</v>
      </c>
      <c r="BW110" s="1023"/>
      <c r="BX110" s="1023"/>
      <c r="BY110" s="1023"/>
      <c r="BZ110" s="1023"/>
      <c r="CA110" s="1023">
        <v>2217221</v>
      </c>
      <c r="CB110" s="1023"/>
      <c r="CC110" s="1023"/>
      <c r="CD110" s="1023"/>
      <c r="CE110" s="1023"/>
      <c r="CF110" s="1037">
        <v>105.3</v>
      </c>
      <c r="CG110" s="1038"/>
      <c r="CH110" s="1038"/>
      <c r="CI110" s="1038"/>
      <c r="CJ110" s="1038"/>
      <c r="CK110" s="1039" t="s">
        <v>434</v>
      </c>
      <c r="CL110" s="1040"/>
      <c r="CM110" s="1019" t="s">
        <v>435</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436</v>
      </c>
      <c r="DH110" s="1023"/>
      <c r="DI110" s="1023"/>
      <c r="DJ110" s="1023"/>
      <c r="DK110" s="1023"/>
      <c r="DL110" s="1023" t="s">
        <v>437</v>
      </c>
      <c r="DM110" s="1023"/>
      <c r="DN110" s="1023"/>
      <c r="DO110" s="1023"/>
      <c r="DP110" s="1023"/>
      <c r="DQ110" s="1023" t="s">
        <v>436</v>
      </c>
      <c r="DR110" s="1023"/>
      <c r="DS110" s="1023"/>
      <c r="DT110" s="1023"/>
      <c r="DU110" s="1023"/>
      <c r="DV110" s="1024" t="s">
        <v>436</v>
      </c>
      <c r="DW110" s="1024"/>
      <c r="DX110" s="1024"/>
      <c r="DY110" s="1024"/>
      <c r="DZ110" s="1025"/>
    </row>
    <row r="111" spans="1:131" s="248" customFormat="1" ht="26.25" customHeight="1" x14ac:dyDescent="0.15">
      <c r="A111" s="1026" t="s">
        <v>438</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174</v>
      </c>
      <c r="AB111" s="1030"/>
      <c r="AC111" s="1030"/>
      <c r="AD111" s="1030"/>
      <c r="AE111" s="1031"/>
      <c r="AF111" s="1032" t="s">
        <v>437</v>
      </c>
      <c r="AG111" s="1030"/>
      <c r="AH111" s="1030"/>
      <c r="AI111" s="1030"/>
      <c r="AJ111" s="1031"/>
      <c r="AK111" s="1032" t="s">
        <v>436</v>
      </c>
      <c r="AL111" s="1030"/>
      <c r="AM111" s="1030"/>
      <c r="AN111" s="1030"/>
      <c r="AO111" s="1031"/>
      <c r="AP111" s="1033" t="s">
        <v>174</v>
      </c>
      <c r="AQ111" s="1034"/>
      <c r="AR111" s="1034"/>
      <c r="AS111" s="1034"/>
      <c r="AT111" s="1035"/>
      <c r="AU111" s="996"/>
      <c r="AV111" s="997"/>
      <c r="AW111" s="997"/>
      <c r="AX111" s="997"/>
      <c r="AY111" s="997"/>
      <c r="AZ111" s="1045" t="s">
        <v>439</v>
      </c>
      <c r="BA111" s="1046"/>
      <c r="BB111" s="1046"/>
      <c r="BC111" s="1046"/>
      <c r="BD111" s="1046"/>
      <c r="BE111" s="1046"/>
      <c r="BF111" s="1046"/>
      <c r="BG111" s="1046"/>
      <c r="BH111" s="1046"/>
      <c r="BI111" s="1046"/>
      <c r="BJ111" s="1046"/>
      <c r="BK111" s="1046"/>
      <c r="BL111" s="1046"/>
      <c r="BM111" s="1046"/>
      <c r="BN111" s="1046"/>
      <c r="BO111" s="1046"/>
      <c r="BP111" s="1047"/>
      <c r="BQ111" s="1015">
        <v>3480</v>
      </c>
      <c r="BR111" s="1016"/>
      <c r="BS111" s="1016"/>
      <c r="BT111" s="1016"/>
      <c r="BU111" s="1016"/>
      <c r="BV111" s="1016">
        <v>1640</v>
      </c>
      <c r="BW111" s="1016"/>
      <c r="BX111" s="1016"/>
      <c r="BY111" s="1016"/>
      <c r="BZ111" s="1016"/>
      <c r="CA111" s="1016">
        <v>196</v>
      </c>
      <c r="CB111" s="1016"/>
      <c r="CC111" s="1016"/>
      <c r="CD111" s="1016"/>
      <c r="CE111" s="1016"/>
      <c r="CF111" s="1010">
        <v>0</v>
      </c>
      <c r="CG111" s="1011"/>
      <c r="CH111" s="1011"/>
      <c r="CI111" s="1011"/>
      <c r="CJ111" s="1011"/>
      <c r="CK111" s="1041"/>
      <c r="CL111" s="1042"/>
      <c r="CM111" s="1012" t="s">
        <v>440</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441</v>
      </c>
      <c r="DH111" s="1016"/>
      <c r="DI111" s="1016"/>
      <c r="DJ111" s="1016"/>
      <c r="DK111" s="1016"/>
      <c r="DL111" s="1016" t="s">
        <v>437</v>
      </c>
      <c r="DM111" s="1016"/>
      <c r="DN111" s="1016"/>
      <c r="DO111" s="1016"/>
      <c r="DP111" s="1016"/>
      <c r="DQ111" s="1016" t="s">
        <v>436</v>
      </c>
      <c r="DR111" s="1016"/>
      <c r="DS111" s="1016"/>
      <c r="DT111" s="1016"/>
      <c r="DU111" s="1016"/>
      <c r="DV111" s="1017" t="s">
        <v>174</v>
      </c>
      <c r="DW111" s="1017"/>
      <c r="DX111" s="1017"/>
      <c r="DY111" s="1017"/>
      <c r="DZ111" s="1018"/>
    </row>
    <row r="112" spans="1:131" s="248" customFormat="1" ht="26.25" customHeight="1" x14ac:dyDescent="0.15">
      <c r="A112" s="1048" t="s">
        <v>442</v>
      </c>
      <c r="B112" s="1049"/>
      <c r="C112" s="1046" t="s">
        <v>443</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436</v>
      </c>
      <c r="AB112" s="1055"/>
      <c r="AC112" s="1055"/>
      <c r="AD112" s="1055"/>
      <c r="AE112" s="1056"/>
      <c r="AF112" s="1057" t="s">
        <v>436</v>
      </c>
      <c r="AG112" s="1055"/>
      <c r="AH112" s="1055"/>
      <c r="AI112" s="1055"/>
      <c r="AJ112" s="1056"/>
      <c r="AK112" s="1057" t="s">
        <v>437</v>
      </c>
      <c r="AL112" s="1055"/>
      <c r="AM112" s="1055"/>
      <c r="AN112" s="1055"/>
      <c r="AO112" s="1056"/>
      <c r="AP112" s="1058" t="s">
        <v>436</v>
      </c>
      <c r="AQ112" s="1059"/>
      <c r="AR112" s="1059"/>
      <c r="AS112" s="1059"/>
      <c r="AT112" s="1060"/>
      <c r="AU112" s="996"/>
      <c r="AV112" s="997"/>
      <c r="AW112" s="997"/>
      <c r="AX112" s="997"/>
      <c r="AY112" s="997"/>
      <c r="AZ112" s="1045" t="s">
        <v>444</v>
      </c>
      <c r="BA112" s="1046"/>
      <c r="BB112" s="1046"/>
      <c r="BC112" s="1046"/>
      <c r="BD112" s="1046"/>
      <c r="BE112" s="1046"/>
      <c r="BF112" s="1046"/>
      <c r="BG112" s="1046"/>
      <c r="BH112" s="1046"/>
      <c r="BI112" s="1046"/>
      <c r="BJ112" s="1046"/>
      <c r="BK112" s="1046"/>
      <c r="BL112" s="1046"/>
      <c r="BM112" s="1046"/>
      <c r="BN112" s="1046"/>
      <c r="BO112" s="1046"/>
      <c r="BP112" s="1047"/>
      <c r="BQ112" s="1015">
        <v>1738058</v>
      </c>
      <c r="BR112" s="1016"/>
      <c r="BS112" s="1016"/>
      <c r="BT112" s="1016"/>
      <c r="BU112" s="1016"/>
      <c r="BV112" s="1016">
        <v>2038892</v>
      </c>
      <c r="BW112" s="1016"/>
      <c r="BX112" s="1016"/>
      <c r="BY112" s="1016"/>
      <c r="BZ112" s="1016"/>
      <c r="CA112" s="1016">
        <v>2101183</v>
      </c>
      <c r="CB112" s="1016"/>
      <c r="CC112" s="1016"/>
      <c r="CD112" s="1016"/>
      <c r="CE112" s="1016"/>
      <c r="CF112" s="1010">
        <v>99.8</v>
      </c>
      <c r="CG112" s="1011"/>
      <c r="CH112" s="1011"/>
      <c r="CI112" s="1011"/>
      <c r="CJ112" s="1011"/>
      <c r="CK112" s="1041"/>
      <c r="CL112" s="1042"/>
      <c r="CM112" s="1012" t="s">
        <v>445</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436</v>
      </c>
      <c r="DH112" s="1016"/>
      <c r="DI112" s="1016"/>
      <c r="DJ112" s="1016"/>
      <c r="DK112" s="1016"/>
      <c r="DL112" s="1016" t="s">
        <v>437</v>
      </c>
      <c r="DM112" s="1016"/>
      <c r="DN112" s="1016"/>
      <c r="DO112" s="1016"/>
      <c r="DP112" s="1016"/>
      <c r="DQ112" s="1016" t="s">
        <v>436</v>
      </c>
      <c r="DR112" s="1016"/>
      <c r="DS112" s="1016"/>
      <c r="DT112" s="1016"/>
      <c r="DU112" s="1016"/>
      <c r="DV112" s="1017" t="s">
        <v>437</v>
      </c>
      <c r="DW112" s="1017"/>
      <c r="DX112" s="1017"/>
      <c r="DY112" s="1017"/>
      <c r="DZ112" s="1018"/>
    </row>
    <row r="113" spans="1:130" s="248" customFormat="1" ht="26.25" customHeight="1" x14ac:dyDescent="0.15">
      <c r="A113" s="1050"/>
      <c r="B113" s="1051"/>
      <c r="C113" s="1046" t="s">
        <v>446</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191910</v>
      </c>
      <c r="AB113" s="1030"/>
      <c r="AC113" s="1030"/>
      <c r="AD113" s="1030"/>
      <c r="AE113" s="1031"/>
      <c r="AF113" s="1032">
        <v>168477</v>
      </c>
      <c r="AG113" s="1030"/>
      <c r="AH113" s="1030"/>
      <c r="AI113" s="1030"/>
      <c r="AJ113" s="1031"/>
      <c r="AK113" s="1032">
        <v>235773</v>
      </c>
      <c r="AL113" s="1030"/>
      <c r="AM113" s="1030"/>
      <c r="AN113" s="1030"/>
      <c r="AO113" s="1031"/>
      <c r="AP113" s="1033">
        <v>11.2</v>
      </c>
      <c r="AQ113" s="1034"/>
      <c r="AR113" s="1034"/>
      <c r="AS113" s="1034"/>
      <c r="AT113" s="1035"/>
      <c r="AU113" s="996"/>
      <c r="AV113" s="997"/>
      <c r="AW113" s="997"/>
      <c r="AX113" s="997"/>
      <c r="AY113" s="997"/>
      <c r="AZ113" s="1045" t="s">
        <v>447</v>
      </c>
      <c r="BA113" s="1046"/>
      <c r="BB113" s="1046"/>
      <c r="BC113" s="1046"/>
      <c r="BD113" s="1046"/>
      <c r="BE113" s="1046"/>
      <c r="BF113" s="1046"/>
      <c r="BG113" s="1046"/>
      <c r="BH113" s="1046"/>
      <c r="BI113" s="1046"/>
      <c r="BJ113" s="1046"/>
      <c r="BK113" s="1046"/>
      <c r="BL113" s="1046"/>
      <c r="BM113" s="1046"/>
      <c r="BN113" s="1046"/>
      <c r="BO113" s="1046"/>
      <c r="BP113" s="1047"/>
      <c r="BQ113" s="1015">
        <v>35595</v>
      </c>
      <c r="BR113" s="1016"/>
      <c r="BS113" s="1016"/>
      <c r="BT113" s="1016"/>
      <c r="BU113" s="1016"/>
      <c r="BV113" s="1016">
        <v>32151</v>
      </c>
      <c r="BW113" s="1016"/>
      <c r="BX113" s="1016"/>
      <c r="BY113" s="1016"/>
      <c r="BZ113" s="1016"/>
      <c r="CA113" s="1016">
        <v>31708</v>
      </c>
      <c r="CB113" s="1016"/>
      <c r="CC113" s="1016"/>
      <c r="CD113" s="1016"/>
      <c r="CE113" s="1016"/>
      <c r="CF113" s="1010">
        <v>1.5</v>
      </c>
      <c r="CG113" s="1011"/>
      <c r="CH113" s="1011"/>
      <c r="CI113" s="1011"/>
      <c r="CJ113" s="1011"/>
      <c r="CK113" s="1041"/>
      <c r="CL113" s="1042"/>
      <c r="CM113" s="1012" t="s">
        <v>448</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441</v>
      </c>
      <c r="DH113" s="1055"/>
      <c r="DI113" s="1055"/>
      <c r="DJ113" s="1055"/>
      <c r="DK113" s="1056"/>
      <c r="DL113" s="1057" t="s">
        <v>174</v>
      </c>
      <c r="DM113" s="1055"/>
      <c r="DN113" s="1055"/>
      <c r="DO113" s="1055"/>
      <c r="DP113" s="1056"/>
      <c r="DQ113" s="1057" t="s">
        <v>441</v>
      </c>
      <c r="DR113" s="1055"/>
      <c r="DS113" s="1055"/>
      <c r="DT113" s="1055"/>
      <c r="DU113" s="1056"/>
      <c r="DV113" s="1058" t="s">
        <v>436</v>
      </c>
      <c r="DW113" s="1059"/>
      <c r="DX113" s="1059"/>
      <c r="DY113" s="1059"/>
      <c r="DZ113" s="1060"/>
    </row>
    <row r="114" spans="1:130" s="248" customFormat="1" ht="26.25" customHeight="1" x14ac:dyDescent="0.15">
      <c r="A114" s="1050"/>
      <c r="B114" s="1051"/>
      <c r="C114" s="1046" t="s">
        <v>449</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766</v>
      </c>
      <c r="AB114" s="1055"/>
      <c r="AC114" s="1055"/>
      <c r="AD114" s="1055"/>
      <c r="AE114" s="1056"/>
      <c r="AF114" s="1057">
        <v>3136</v>
      </c>
      <c r="AG114" s="1055"/>
      <c r="AH114" s="1055"/>
      <c r="AI114" s="1055"/>
      <c r="AJ114" s="1056"/>
      <c r="AK114" s="1057">
        <v>3413</v>
      </c>
      <c r="AL114" s="1055"/>
      <c r="AM114" s="1055"/>
      <c r="AN114" s="1055"/>
      <c r="AO114" s="1056"/>
      <c r="AP114" s="1058">
        <v>0.2</v>
      </c>
      <c r="AQ114" s="1059"/>
      <c r="AR114" s="1059"/>
      <c r="AS114" s="1059"/>
      <c r="AT114" s="1060"/>
      <c r="AU114" s="996"/>
      <c r="AV114" s="997"/>
      <c r="AW114" s="997"/>
      <c r="AX114" s="997"/>
      <c r="AY114" s="997"/>
      <c r="AZ114" s="1045" t="s">
        <v>450</v>
      </c>
      <c r="BA114" s="1046"/>
      <c r="BB114" s="1046"/>
      <c r="BC114" s="1046"/>
      <c r="BD114" s="1046"/>
      <c r="BE114" s="1046"/>
      <c r="BF114" s="1046"/>
      <c r="BG114" s="1046"/>
      <c r="BH114" s="1046"/>
      <c r="BI114" s="1046"/>
      <c r="BJ114" s="1046"/>
      <c r="BK114" s="1046"/>
      <c r="BL114" s="1046"/>
      <c r="BM114" s="1046"/>
      <c r="BN114" s="1046"/>
      <c r="BO114" s="1046"/>
      <c r="BP114" s="1047"/>
      <c r="BQ114" s="1015">
        <v>744457</v>
      </c>
      <c r="BR114" s="1016"/>
      <c r="BS114" s="1016"/>
      <c r="BT114" s="1016"/>
      <c r="BU114" s="1016"/>
      <c r="BV114" s="1016">
        <v>810586</v>
      </c>
      <c r="BW114" s="1016"/>
      <c r="BX114" s="1016"/>
      <c r="BY114" s="1016"/>
      <c r="BZ114" s="1016"/>
      <c r="CA114" s="1016">
        <v>762312</v>
      </c>
      <c r="CB114" s="1016"/>
      <c r="CC114" s="1016"/>
      <c r="CD114" s="1016"/>
      <c r="CE114" s="1016"/>
      <c r="CF114" s="1010">
        <v>36.200000000000003</v>
      </c>
      <c r="CG114" s="1011"/>
      <c r="CH114" s="1011"/>
      <c r="CI114" s="1011"/>
      <c r="CJ114" s="1011"/>
      <c r="CK114" s="1041"/>
      <c r="CL114" s="1042"/>
      <c r="CM114" s="1012" t="s">
        <v>451</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441</v>
      </c>
      <c r="DH114" s="1055"/>
      <c r="DI114" s="1055"/>
      <c r="DJ114" s="1055"/>
      <c r="DK114" s="1056"/>
      <c r="DL114" s="1057" t="s">
        <v>174</v>
      </c>
      <c r="DM114" s="1055"/>
      <c r="DN114" s="1055"/>
      <c r="DO114" s="1055"/>
      <c r="DP114" s="1056"/>
      <c r="DQ114" s="1057" t="s">
        <v>441</v>
      </c>
      <c r="DR114" s="1055"/>
      <c r="DS114" s="1055"/>
      <c r="DT114" s="1055"/>
      <c r="DU114" s="1056"/>
      <c r="DV114" s="1058" t="s">
        <v>437</v>
      </c>
      <c r="DW114" s="1059"/>
      <c r="DX114" s="1059"/>
      <c r="DY114" s="1059"/>
      <c r="DZ114" s="1060"/>
    </row>
    <row r="115" spans="1:130" s="248" customFormat="1" ht="26.25" customHeight="1" x14ac:dyDescent="0.15">
      <c r="A115" s="1050"/>
      <c r="B115" s="1051"/>
      <c r="C115" s="1046" t="s">
        <v>452</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1446</v>
      </c>
      <c r="AB115" s="1030"/>
      <c r="AC115" s="1030"/>
      <c r="AD115" s="1030"/>
      <c r="AE115" s="1031"/>
      <c r="AF115" s="1032">
        <v>1445</v>
      </c>
      <c r="AG115" s="1030"/>
      <c r="AH115" s="1030"/>
      <c r="AI115" s="1030"/>
      <c r="AJ115" s="1031"/>
      <c r="AK115" s="1032">
        <v>1445</v>
      </c>
      <c r="AL115" s="1030"/>
      <c r="AM115" s="1030"/>
      <c r="AN115" s="1030"/>
      <c r="AO115" s="1031"/>
      <c r="AP115" s="1033">
        <v>0.1</v>
      </c>
      <c r="AQ115" s="1034"/>
      <c r="AR115" s="1034"/>
      <c r="AS115" s="1034"/>
      <c r="AT115" s="1035"/>
      <c r="AU115" s="996"/>
      <c r="AV115" s="997"/>
      <c r="AW115" s="997"/>
      <c r="AX115" s="997"/>
      <c r="AY115" s="997"/>
      <c r="AZ115" s="1045" t="s">
        <v>453</v>
      </c>
      <c r="BA115" s="1046"/>
      <c r="BB115" s="1046"/>
      <c r="BC115" s="1046"/>
      <c r="BD115" s="1046"/>
      <c r="BE115" s="1046"/>
      <c r="BF115" s="1046"/>
      <c r="BG115" s="1046"/>
      <c r="BH115" s="1046"/>
      <c r="BI115" s="1046"/>
      <c r="BJ115" s="1046"/>
      <c r="BK115" s="1046"/>
      <c r="BL115" s="1046"/>
      <c r="BM115" s="1046"/>
      <c r="BN115" s="1046"/>
      <c r="BO115" s="1046"/>
      <c r="BP115" s="1047"/>
      <c r="BQ115" s="1015">
        <v>448</v>
      </c>
      <c r="BR115" s="1016"/>
      <c r="BS115" s="1016"/>
      <c r="BT115" s="1016"/>
      <c r="BU115" s="1016"/>
      <c r="BV115" s="1016">
        <v>506</v>
      </c>
      <c r="BW115" s="1016"/>
      <c r="BX115" s="1016"/>
      <c r="BY115" s="1016"/>
      <c r="BZ115" s="1016"/>
      <c r="CA115" s="1016">
        <v>546</v>
      </c>
      <c r="CB115" s="1016"/>
      <c r="CC115" s="1016"/>
      <c r="CD115" s="1016"/>
      <c r="CE115" s="1016"/>
      <c r="CF115" s="1010">
        <v>0</v>
      </c>
      <c r="CG115" s="1011"/>
      <c r="CH115" s="1011"/>
      <c r="CI115" s="1011"/>
      <c r="CJ115" s="1011"/>
      <c r="CK115" s="1041"/>
      <c r="CL115" s="1042"/>
      <c r="CM115" s="1045" t="s">
        <v>454</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441</v>
      </c>
      <c r="DH115" s="1055"/>
      <c r="DI115" s="1055"/>
      <c r="DJ115" s="1055"/>
      <c r="DK115" s="1056"/>
      <c r="DL115" s="1057" t="s">
        <v>441</v>
      </c>
      <c r="DM115" s="1055"/>
      <c r="DN115" s="1055"/>
      <c r="DO115" s="1055"/>
      <c r="DP115" s="1056"/>
      <c r="DQ115" s="1057" t="s">
        <v>174</v>
      </c>
      <c r="DR115" s="1055"/>
      <c r="DS115" s="1055"/>
      <c r="DT115" s="1055"/>
      <c r="DU115" s="1056"/>
      <c r="DV115" s="1058" t="s">
        <v>441</v>
      </c>
      <c r="DW115" s="1059"/>
      <c r="DX115" s="1059"/>
      <c r="DY115" s="1059"/>
      <c r="DZ115" s="1060"/>
    </row>
    <row r="116" spans="1:130" s="248" customFormat="1" ht="26.25" customHeight="1" x14ac:dyDescent="0.15">
      <c r="A116" s="1052"/>
      <c r="B116" s="1053"/>
      <c r="C116" s="1061" t="s">
        <v>455</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184</v>
      </c>
      <c r="AB116" s="1055"/>
      <c r="AC116" s="1055"/>
      <c r="AD116" s="1055"/>
      <c r="AE116" s="1056"/>
      <c r="AF116" s="1057">
        <v>95</v>
      </c>
      <c r="AG116" s="1055"/>
      <c r="AH116" s="1055"/>
      <c r="AI116" s="1055"/>
      <c r="AJ116" s="1056"/>
      <c r="AK116" s="1057" t="s">
        <v>441</v>
      </c>
      <c r="AL116" s="1055"/>
      <c r="AM116" s="1055"/>
      <c r="AN116" s="1055"/>
      <c r="AO116" s="1056"/>
      <c r="AP116" s="1058" t="s">
        <v>441</v>
      </c>
      <c r="AQ116" s="1059"/>
      <c r="AR116" s="1059"/>
      <c r="AS116" s="1059"/>
      <c r="AT116" s="1060"/>
      <c r="AU116" s="996"/>
      <c r="AV116" s="997"/>
      <c r="AW116" s="997"/>
      <c r="AX116" s="997"/>
      <c r="AY116" s="997"/>
      <c r="AZ116" s="1063" t="s">
        <v>456</v>
      </c>
      <c r="BA116" s="1064"/>
      <c r="BB116" s="1064"/>
      <c r="BC116" s="1064"/>
      <c r="BD116" s="1064"/>
      <c r="BE116" s="1064"/>
      <c r="BF116" s="1064"/>
      <c r="BG116" s="1064"/>
      <c r="BH116" s="1064"/>
      <c r="BI116" s="1064"/>
      <c r="BJ116" s="1064"/>
      <c r="BK116" s="1064"/>
      <c r="BL116" s="1064"/>
      <c r="BM116" s="1064"/>
      <c r="BN116" s="1064"/>
      <c r="BO116" s="1064"/>
      <c r="BP116" s="1065"/>
      <c r="BQ116" s="1015" t="s">
        <v>436</v>
      </c>
      <c r="BR116" s="1016"/>
      <c r="BS116" s="1016"/>
      <c r="BT116" s="1016"/>
      <c r="BU116" s="1016"/>
      <c r="BV116" s="1016" t="s">
        <v>441</v>
      </c>
      <c r="BW116" s="1016"/>
      <c r="BX116" s="1016"/>
      <c r="BY116" s="1016"/>
      <c r="BZ116" s="1016"/>
      <c r="CA116" s="1016" t="s">
        <v>436</v>
      </c>
      <c r="CB116" s="1016"/>
      <c r="CC116" s="1016"/>
      <c r="CD116" s="1016"/>
      <c r="CE116" s="1016"/>
      <c r="CF116" s="1010" t="s">
        <v>174</v>
      </c>
      <c r="CG116" s="1011"/>
      <c r="CH116" s="1011"/>
      <c r="CI116" s="1011"/>
      <c r="CJ116" s="1011"/>
      <c r="CK116" s="1041"/>
      <c r="CL116" s="1042"/>
      <c r="CM116" s="1012" t="s">
        <v>457</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v>3480</v>
      </c>
      <c r="DH116" s="1055"/>
      <c r="DI116" s="1055"/>
      <c r="DJ116" s="1055"/>
      <c r="DK116" s="1056"/>
      <c r="DL116" s="1057">
        <v>1640</v>
      </c>
      <c r="DM116" s="1055"/>
      <c r="DN116" s="1055"/>
      <c r="DO116" s="1055"/>
      <c r="DP116" s="1056"/>
      <c r="DQ116" s="1057">
        <v>196</v>
      </c>
      <c r="DR116" s="1055"/>
      <c r="DS116" s="1055"/>
      <c r="DT116" s="1055"/>
      <c r="DU116" s="1056"/>
      <c r="DV116" s="1058">
        <v>0</v>
      </c>
      <c r="DW116" s="1059"/>
      <c r="DX116" s="1059"/>
      <c r="DY116" s="1059"/>
      <c r="DZ116" s="1060"/>
    </row>
    <row r="117" spans="1:130" s="248" customFormat="1" ht="26.25" customHeight="1" x14ac:dyDescent="0.15">
      <c r="A117" s="1000" t="s">
        <v>186</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458</v>
      </c>
      <c r="Z117" s="982"/>
      <c r="AA117" s="1072">
        <v>586129</v>
      </c>
      <c r="AB117" s="1073"/>
      <c r="AC117" s="1073"/>
      <c r="AD117" s="1073"/>
      <c r="AE117" s="1074"/>
      <c r="AF117" s="1075">
        <v>553845</v>
      </c>
      <c r="AG117" s="1073"/>
      <c r="AH117" s="1073"/>
      <c r="AI117" s="1073"/>
      <c r="AJ117" s="1074"/>
      <c r="AK117" s="1075">
        <v>585601</v>
      </c>
      <c r="AL117" s="1073"/>
      <c r="AM117" s="1073"/>
      <c r="AN117" s="1073"/>
      <c r="AO117" s="1074"/>
      <c r="AP117" s="1076"/>
      <c r="AQ117" s="1077"/>
      <c r="AR117" s="1077"/>
      <c r="AS117" s="1077"/>
      <c r="AT117" s="1078"/>
      <c r="AU117" s="996"/>
      <c r="AV117" s="997"/>
      <c r="AW117" s="997"/>
      <c r="AX117" s="997"/>
      <c r="AY117" s="997"/>
      <c r="AZ117" s="1063" t="s">
        <v>459</v>
      </c>
      <c r="BA117" s="1064"/>
      <c r="BB117" s="1064"/>
      <c r="BC117" s="1064"/>
      <c r="BD117" s="1064"/>
      <c r="BE117" s="1064"/>
      <c r="BF117" s="1064"/>
      <c r="BG117" s="1064"/>
      <c r="BH117" s="1064"/>
      <c r="BI117" s="1064"/>
      <c r="BJ117" s="1064"/>
      <c r="BK117" s="1064"/>
      <c r="BL117" s="1064"/>
      <c r="BM117" s="1064"/>
      <c r="BN117" s="1064"/>
      <c r="BO117" s="1064"/>
      <c r="BP117" s="1065"/>
      <c r="BQ117" s="1015" t="s">
        <v>460</v>
      </c>
      <c r="BR117" s="1016"/>
      <c r="BS117" s="1016"/>
      <c r="BT117" s="1016"/>
      <c r="BU117" s="1016"/>
      <c r="BV117" s="1016" t="s">
        <v>460</v>
      </c>
      <c r="BW117" s="1016"/>
      <c r="BX117" s="1016"/>
      <c r="BY117" s="1016"/>
      <c r="BZ117" s="1016"/>
      <c r="CA117" s="1016" t="s">
        <v>460</v>
      </c>
      <c r="CB117" s="1016"/>
      <c r="CC117" s="1016"/>
      <c r="CD117" s="1016"/>
      <c r="CE117" s="1016"/>
      <c r="CF117" s="1010" t="s">
        <v>460</v>
      </c>
      <c r="CG117" s="1011"/>
      <c r="CH117" s="1011"/>
      <c r="CI117" s="1011"/>
      <c r="CJ117" s="1011"/>
      <c r="CK117" s="1041"/>
      <c r="CL117" s="1042"/>
      <c r="CM117" s="1012" t="s">
        <v>461</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460</v>
      </c>
      <c r="DH117" s="1055"/>
      <c r="DI117" s="1055"/>
      <c r="DJ117" s="1055"/>
      <c r="DK117" s="1056"/>
      <c r="DL117" s="1057" t="s">
        <v>460</v>
      </c>
      <c r="DM117" s="1055"/>
      <c r="DN117" s="1055"/>
      <c r="DO117" s="1055"/>
      <c r="DP117" s="1056"/>
      <c r="DQ117" s="1057" t="s">
        <v>174</v>
      </c>
      <c r="DR117" s="1055"/>
      <c r="DS117" s="1055"/>
      <c r="DT117" s="1055"/>
      <c r="DU117" s="1056"/>
      <c r="DV117" s="1058" t="s">
        <v>460</v>
      </c>
      <c r="DW117" s="1059"/>
      <c r="DX117" s="1059"/>
      <c r="DY117" s="1059"/>
      <c r="DZ117" s="1060"/>
    </row>
    <row r="118" spans="1:130" s="248" customFormat="1" ht="26.25" customHeight="1" x14ac:dyDescent="0.15">
      <c r="A118" s="1000" t="s">
        <v>431</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428</v>
      </c>
      <c r="AB118" s="981"/>
      <c r="AC118" s="981"/>
      <c r="AD118" s="981"/>
      <c r="AE118" s="982"/>
      <c r="AF118" s="980" t="s">
        <v>429</v>
      </c>
      <c r="AG118" s="981"/>
      <c r="AH118" s="981"/>
      <c r="AI118" s="981"/>
      <c r="AJ118" s="982"/>
      <c r="AK118" s="980" t="s">
        <v>304</v>
      </c>
      <c r="AL118" s="981"/>
      <c r="AM118" s="981"/>
      <c r="AN118" s="981"/>
      <c r="AO118" s="982"/>
      <c r="AP118" s="1067" t="s">
        <v>430</v>
      </c>
      <c r="AQ118" s="1068"/>
      <c r="AR118" s="1068"/>
      <c r="AS118" s="1068"/>
      <c r="AT118" s="1069"/>
      <c r="AU118" s="996"/>
      <c r="AV118" s="997"/>
      <c r="AW118" s="997"/>
      <c r="AX118" s="997"/>
      <c r="AY118" s="997"/>
      <c r="AZ118" s="1070" t="s">
        <v>462</v>
      </c>
      <c r="BA118" s="1061"/>
      <c r="BB118" s="1061"/>
      <c r="BC118" s="1061"/>
      <c r="BD118" s="1061"/>
      <c r="BE118" s="1061"/>
      <c r="BF118" s="1061"/>
      <c r="BG118" s="1061"/>
      <c r="BH118" s="1061"/>
      <c r="BI118" s="1061"/>
      <c r="BJ118" s="1061"/>
      <c r="BK118" s="1061"/>
      <c r="BL118" s="1061"/>
      <c r="BM118" s="1061"/>
      <c r="BN118" s="1061"/>
      <c r="BO118" s="1061"/>
      <c r="BP118" s="1062"/>
      <c r="BQ118" s="1093" t="s">
        <v>174</v>
      </c>
      <c r="BR118" s="1094"/>
      <c r="BS118" s="1094"/>
      <c r="BT118" s="1094"/>
      <c r="BU118" s="1094"/>
      <c r="BV118" s="1094" t="s">
        <v>174</v>
      </c>
      <c r="BW118" s="1094"/>
      <c r="BX118" s="1094"/>
      <c r="BY118" s="1094"/>
      <c r="BZ118" s="1094"/>
      <c r="CA118" s="1094" t="s">
        <v>174</v>
      </c>
      <c r="CB118" s="1094"/>
      <c r="CC118" s="1094"/>
      <c r="CD118" s="1094"/>
      <c r="CE118" s="1094"/>
      <c r="CF118" s="1010" t="s">
        <v>174</v>
      </c>
      <c r="CG118" s="1011"/>
      <c r="CH118" s="1011"/>
      <c r="CI118" s="1011"/>
      <c r="CJ118" s="1011"/>
      <c r="CK118" s="1041"/>
      <c r="CL118" s="1042"/>
      <c r="CM118" s="1012" t="s">
        <v>463</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174</v>
      </c>
      <c r="DH118" s="1055"/>
      <c r="DI118" s="1055"/>
      <c r="DJ118" s="1055"/>
      <c r="DK118" s="1056"/>
      <c r="DL118" s="1057" t="s">
        <v>174</v>
      </c>
      <c r="DM118" s="1055"/>
      <c r="DN118" s="1055"/>
      <c r="DO118" s="1055"/>
      <c r="DP118" s="1056"/>
      <c r="DQ118" s="1057" t="s">
        <v>174</v>
      </c>
      <c r="DR118" s="1055"/>
      <c r="DS118" s="1055"/>
      <c r="DT118" s="1055"/>
      <c r="DU118" s="1056"/>
      <c r="DV118" s="1058" t="s">
        <v>174</v>
      </c>
      <c r="DW118" s="1059"/>
      <c r="DX118" s="1059"/>
      <c r="DY118" s="1059"/>
      <c r="DZ118" s="1060"/>
    </row>
    <row r="119" spans="1:130" s="248" customFormat="1" ht="26.25" customHeight="1" x14ac:dyDescent="0.15">
      <c r="A119" s="1154" t="s">
        <v>434</v>
      </c>
      <c r="B119" s="1040"/>
      <c r="C119" s="1019" t="s">
        <v>435</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174</v>
      </c>
      <c r="AB119" s="988"/>
      <c r="AC119" s="988"/>
      <c r="AD119" s="988"/>
      <c r="AE119" s="989"/>
      <c r="AF119" s="990" t="s">
        <v>174</v>
      </c>
      <c r="AG119" s="988"/>
      <c r="AH119" s="988"/>
      <c r="AI119" s="988"/>
      <c r="AJ119" s="989"/>
      <c r="AK119" s="990" t="s">
        <v>174</v>
      </c>
      <c r="AL119" s="988"/>
      <c r="AM119" s="988"/>
      <c r="AN119" s="988"/>
      <c r="AO119" s="989"/>
      <c r="AP119" s="991" t="s">
        <v>174</v>
      </c>
      <c r="AQ119" s="992"/>
      <c r="AR119" s="992"/>
      <c r="AS119" s="992"/>
      <c r="AT119" s="993"/>
      <c r="AU119" s="998"/>
      <c r="AV119" s="999"/>
      <c r="AW119" s="999"/>
      <c r="AX119" s="999"/>
      <c r="AY119" s="999"/>
      <c r="AZ119" s="279" t="s">
        <v>186</v>
      </c>
      <c r="BA119" s="279"/>
      <c r="BB119" s="279"/>
      <c r="BC119" s="279"/>
      <c r="BD119" s="279"/>
      <c r="BE119" s="279"/>
      <c r="BF119" s="279"/>
      <c r="BG119" s="279"/>
      <c r="BH119" s="279"/>
      <c r="BI119" s="279"/>
      <c r="BJ119" s="279"/>
      <c r="BK119" s="279"/>
      <c r="BL119" s="279"/>
      <c r="BM119" s="279"/>
      <c r="BN119" s="279"/>
      <c r="BO119" s="1071" t="s">
        <v>464</v>
      </c>
      <c r="BP119" s="1102"/>
      <c r="BQ119" s="1093">
        <v>5010786</v>
      </c>
      <c r="BR119" s="1094"/>
      <c r="BS119" s="1094"/>
      <c r="BT119" s="1094"/>
      <c r="BU119" s="1094"/>
      <c r="BV119" s="1094">
        <v>5177399</v>
      </c>
      <c r="BW119" s="1094"/>
      <c r="BX119" s="1094"/>
      <c r="BY119" s="1094"/>
      <c r="BZ119" s="1094"/>
      <c r="CA119" s="1094">
        <v>5113166</v>
      </c>
      <c r="CB119" s="1094"/>
      <c r="CC119" s="1094"/>
      <c r="CD119" s="1094"/>
      <c r="CE119" s="1094"/>
      <c r="CF119" s="1095"/>
      <c r="CG119" s="1096"/>
      <c r="CH119" s="1096"/>
      <c r="CI119" s="1096"/>
      <c r="CJ119" s="1097"/>
      <c r="CK119" s="1043"/>
      <c r="CL119" s="1044"/>
      <c r="CM119" s="1098" t="s">
        <v>465</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466</v>
      </c>
      <c r="DH119" s="1080"/>
      <c r="DI119" s="1080"/>
      <c r="DJ119" s="1080"/>
      <c r="DK119" s="1081"/>
      <c r="DL119" s="1079" t="s">
        <v>466</v>
      </c>
      <c r="DM119" s="1080"/>
      <c r="DN119" s="1080"/>
      <c r="DO119" s="1080"/>
      <c r="DP119" s="1081"/>
      <c r="DQ119" s="1079" t="s">
        <v>466</v>
      </c>
      <c r="DR119" s="1080"/>
      <c r="DS119" s="1080"/>
      <c r="DT119" s="1080"/>
      <c r="DU119" s="1081"/>
      <c r="DV119" s="1082" t="s">
        <v>466</v>
      </c>
      <c r="DW119" s="1083"/>
      <c r="DX119" s="1083"/>
      <c r="DY119" s="1083"/>
      <c r="DZ119" s="1084"/>
    </row>
    <row r="120" spans="1:130" s="248" customFormat="1" ht="26.25" customHeight="1" x14ac:dyDescent="0.15">
      <c r="A120" s="1155"/>
      <c r="B120" s="1042"/>
      <c r="C120" s="1012" t="s">
        <v>440</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466</v>
      </c>
      <c r="AB120" s="1055"/>
      <c r="AC120" s="1055"/>
      <c r="AD120" s="1055"/>
      <c r="AE120" s="1056"/>
      <c r="AF120" s="1057" t="s">
        <v>466</v>
      </c>
      <c r="AG120" s="1055"/>
      <c r="AH120" s="1055"/>
      <c r="AI120" s="1055"/>
      <c r="AJ120" s="1056"/>
      <c r="AK120" s="1057" t="s">
        <v>466</v>
      </c>
      <c r="AL120" s="1055"/>
      <c r="AM120" s="1055"/>
      <c r="AN120" s="1055"/>
      <c r="AO120" s="1056"/>
      <c r="AP120" s="1058" t="s">
        <v>466</v>
      </c>
      <c r="AQ120" s="1059"/>
      <c r="AR120" s="1059"/>
      <c r="AS120" s="1059"/>
      <c r="AT120" s="1060"/>
      <c r="AU120" s="1085" t="s">
        <v>467</v>
      </c>
      <c r="AV120" s="1086"/>
      <c r="AW120" s="1086"/>
      <c r="AX120" s="1086"/>
      <c r="AY120" s="1087"/>
      <c r="AZ120" s="1036" t="s">
        <v>468</v>
      </c>
      <c r="BA120" s="985"/>
      <c r="BB120" s="985"/>
      <c r="BC120" s="985"/>
      <c r="BD120" s="985"/>
      <c r="BE120" s="985"/>
      <c r="BF120" s="985"/>
      <c r="BG120" s="985"/>
      <c r="BH120" s="985"/>
      <c r="BI120" s="985"/>
      <c r="BJ120" s="985"/>
      <c r="BK120" s="985"/>
      <c r="BL120" s="985"/>
      <c r="BM120" s="985"/>
      <c r="BN120" s="985"/>
      <c r="BO120" s="985"/>
      <c r="BP120" s="986"/>
      <c r="BQ120" s="1022">
        <v>968467</v>
      </c>
      <c r="BR120" s="1023"/>
      <c r="BS120" s="1023"/>
      <c r="BT120" s="1023"/>
      <c r="BU120" s="1023"/>
      <c r="BV120" s="1023">
        <v>1014409</v>
      </c>
      <c r="BW120" s="1023"/>
      <c r="BX120" s="1023"/>
      <c r="BY120" s="1023"/>
      <c r="BZ120" s="1023"/>
      <c r="CA120" s="1023">
        <v>1001919</v>
      </c>
      <c r="CB120" s="1023"/>
      <c r="CC120" s="1023"/>
      <c r="CD120" s="1023"/>
      <c r="CE120" s="1023"/>
      <c r="CF120" s="1037">
        <v>47.6</v>
      </c>
      <c r="CG120" s="1038"/>
      <c r="CH120" s="1038"/>
      <c r="CI120" s="1038"/>
      <c r="CJ120" s="1038"/>
      <c r="CK120" s="1103" t="s">
        <v>469</v>
      </c>
      <c r="CL120" s="1104"/>
      <c r="CM120" s="1104"/>
      <c r="CN120" s="1104"/>
      <c r="CO120" s="1105"/>
      <c r="CP120" s="1111" t="s">
        <v>470</v>
      </c>
      <c r="CQ120" s="1112"/>
      <c r="CR120" s="1112"/>
      <c r="CS120" s="1112"/>
      <c r="CT120" s="1112"/>
      <c r="CU120" s="1112"/>
      <c r="CV120" s="1112"/>
      <c r="CW120" s="1112"/>
      <c r="CX120" s="1112"/>
      <c r="CY120" s="1112"/>
      <c r="CZ120" s="1112"/>
      <c r="DA120" s="1112"/>
      <c r="DB120" s="1112"/>
      <c r="DC120" s="1112"/>
      <c r="DD120" s="1112"/>
      <c r="DE120" s="1112"/>
      <c r="DF120" s="1113"/>
      <c r="DG120" s="1022">
        <v>1711975</v>
      </c>
      <c r="DH120" s="1023"/>
      <c r="DI120" s="1023"/>
      <c r="DJ120" s="1023"/>
      <c r="DK120" s="1023"/>
      <c r="DL120" s="1023">
        <v>2015343</v>
      </c>
      <c r="DM120" s="1023"/>
      <c r="DN120" s="1023"/>
      <c r="DO120" s="1023"/>
      <c r="DP120" s="1023"/>
      <c r="DQ120" s="1023">
        <v>2078526</v>
      </c>
      <c r="DR120" s="1023"/>
      <c r="DS120" s="1023"/>
      <c r="DT120" s="1023"/>
      <c r="DU120" s="1023"/>
      <c r="DV120" s="1024">
        <v>98.7</v>
      </c>
      <c r="DW120" s="1024"/>
      <c r="DX120" s="1024"/>
      <c r="DY120" s="1024"/>
      <c r="DZ120" s="1025"/>
    </row>
    <row r="121" spans="1:130" s="248" customFormat="1" ht="26.25" customHeight="1" x14ac:dyDescent="0.15">
      <c r="A121" s="1155"/>
      <c r="B121" s="1042"/>
      <c r="C121" s="1063" t="s">
        <v>471</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466</v>
      </c>
      <c r="AB121" s="1055"/>
      <c r="AC121" s="1055"/>
      <c r="AD121" s="1055"/>
      <c r="AE121" s="1056"/>
      <c r="AF121" s="1057" t="s">
        <v>466</v>
      </c>
      <c r="AG121" s="1055"/>
      <c r="AH121" s="1055"/>
      <c r="AI121" s="1055"/>
      <c r="AJ121" s="1056"/>
      <c r="AK121" s="1057" t="s">
        <v>466</v>
      </c>
      <c r="AL121" s="1055"/>
      <c r="AM121" s="1055"/>
      <c r="AN121" s="1055"/>
      <c r="AO121" s="1056"/>
      <c r="AP121" s="1058" t="s">
        <v>466</v>
      </c>
      <c r="AQ121" s="1059"/>
      <c r="AR121" s="1059"/>
      <c r="AS121" s="1059"/>
      <c r="AT121" s="1060"/>
      <c r="AU121" s="1088"/>
      <c r="AV121" s="1089"/>
      <c r="AW121" s="1089"/>
      <c r="AX121" s="1089"/>
      <c r="AY121" s="1090"/>
      <c r="AZ121" s="1045" t="s">
        <v>472</v>
      </c>
      <c r="BA121" s="1046"/>
      <c r="BB121" s="1046"/>
      <c r="BC121" s="1046"/>
      <c r="BD121" s="1046"/>
      <c r="BE121" s="1046"/>
      <c r="BF121" s="1046"/>
      <c r="BG121" s="1046"/>
      <c r="BH121" s="1046"/>
      <c r="BI121" s="1046"/>
      <c r="BJ121" s="1046"/>
      <c r="BK121" s="1046"/>
      <c r="BL121" s="1046"/>
      <c r="BM121" s="1046"/>
      <c r="BN121" s="1046"/>
      <c r="BO121" s="1046"/>
      <c r="BP121" s="1047"/>
      <c r="BQ121" s="1015">
        <v>3294</v>
      </c>
      <c r="BR121" s="1016"/>
      <c r="BS121" s="1016"/>
      <c r="BT121" s="1016"/>
      <c r="BU121" s="1016"/>
      <c r="BV121" s="1016">
        <v>3205</v>
      </c>
      <c r="BW121" s="1016"/>
      <c r="BX121" s="1016"/>
      <c r="BY121" s="1016"/>
      <c r="BZ121" s="1016"/>
      <c r="CA121" s="1016">
        <v>1520</v>
      </c>
      <c r="CB121" s="1016"/>
      <c r="CC121" s="1016"/>
      <c r="CD121" s="1016"/>
      <c r="CE121" s="1016"/>
      <c r="CF121" s="1010">
        <v>0.1</v>
      </c>
      <c r="CG121" s="1011"/>
      <c r="CH121" s="1011"/>
      <c r="CI121" s="1011"/>
      <c r="CJ121" s="1011"/>
      <c r="CK121" s="1106"/>
      <c r="CL121" s="1107"/>
      <c r="CM121" s="1107"/>
      <c r="CN121" s="1107"/>
      <c r="CO121" s="1108"/>
      <c r="CP121" s="1116" t="s">
        <v>473</v>
      </c>
      <c r="CQ121" s="1117"/>
      <c r="CR121" s="1117"/>
      <c r="CS121" s="1117"/>
      <c r="CT121" s="1117"/>
      <c r="CU121" s="1117"/>
      <c r="CV121" s="1117"/>
      <c r="CW121" s="1117"/>
      <c r="CX121" s="1117"/>
      <c r="CY121" s="1117"/>
      <c r="CZ121" s="1117"/>
      <c r="DA121" s="1117"/>
      <c r="DB121" s="1117"/>
      <c r="DC121" s="1117"/>
      <c r="DD121" s="1117"/>
      <c r="DE121" s="1117"/>
      <c r="DF121" s="1118"/>
      <c r="DG121" s="1015">
        <v>26083</v>
      </c>
      <c r="DH121" s="1016"/>
      <c r="DI121" s="1016"/>
      <c r="DJ121" s="1016"/>
      <c r="DK121" s="1016"/>
      <c r="DL121" s="1016">
        <v>23549</v>
      </c>
      <c r="DM121" s="1016"/>
      <c r="DN121" s="1016"/>
      <c r="DO121" s="1016"/>
      <c r="DP121" s="1016"/>
      <c r="DQ121" s="1016">
        <v>22657</v>
      </c>
      <c r="DR121" s="1016"/>
      <c r="DS121" s="1016"/>
      <c r="DT121" s="1016"/>
      <c r="DU121" s="1016"/>
      <c r="DV121" s="1017">
        <v>1.1000000000000001</v>
      </c>
      <c r="DW121" s="1017"/>
      <c r="DX121" s="1017"/>
      <c r="DY121" s="1017"/>
      <c r="DZ121" s="1018"/>
    </row>
    <row r="122" spans="1:130" s="248" customFormat="1" ht="26.25" customHeight="1" x14ac:dyDescent="0.15">
      <c r="A122" s="1155"/>
      <c r="B122" s="1042"/>
      <c r="C122" s="1012" t="s">
        <v>451</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466</v>
      </c>
      <c r="AB122" s="1055"/>
      <c r="AC122" s="1055"/>
      <c r="AD122" s="1055"/>
      <c r="AE122" s="1056"/>
      <c r="AF122" s="1057" t="s">
        <v>466</v>
      </c>
      <c r="AG122" s="1055"/>
      <c r="AH122" s="1055"/>
      <c r="AI122" s="1055"/>
      <c r="AJ122" s="1056"/>
      <c r="AK122" s="1057" t="s">
        <v>466</v>
      </c>
      <c r="AL122" s="1055"/>
      <c r="AM122" s="1055"/>
      <c r="AN122" s="1055"/>
      <c r="AO122" s="1056"/>
      <c r="AP122" s="1058" t="s">
        <v>466</v>
      </c>
      <c r="AQ122" s="1059"/>
      <c r="AR122" s="1059"/>
      <c r="AS122" s="1059"/>
      <c r="AT122" s="1060"/>
      <c r="AU122" s="1088"/>
      <c r="AV122" s="1089"/>
      <c r="AW122" s="1089"/>
      <c r="AX122" s="1089"/>
      <c r="AY122" s="1090"/>
      <c r="AZ122" s="1070" t="s">
        <v>474</v>
      </c>
      <c r="BA122" s="1061"/>
      <c r="BB122" s="1061"/>
      <c r="BC122" s="1061"/>
      <c r="BD122" s="1061"/>
      <c r="BE122" s="1061"/>
      <c r="BF122" s="1061"/>
      <c r="BG122" s="1061"/>
      <c r="BH122" s="1061"/>
      <c r="BI122" s="1061"/>
      <c r="BJ122" s="1061"/>
      <c r="BK122" s="1061"/>
      <c r="BL122" s="1061"/>
      <c r="BM122" s="1061"/>
      <c r="BN122" s="1061"/>
      <c r="BO122" s="1061"/>
      <c r="BP122" s="1062"/>
      <c r="BQ122" s="1093">
        <v>4234866</v>
      </c>
      <c r="BR122" s="1094"/>
      <c r="BS122" s="1094"/>
      <c r="BT122" s="1094"/>
      <c r="BU122" s="1094"/>
      <c r="BV122" s="1094">
        <v>4085503</v>
      </c>
      <c r="BW122" s="1094"/>
      <c r="BX122" s="1094"/>
      <c r="BY122" s="1094"/>
      <c r="BZ122" s="1094"/>
      <c r="CA122" s="1094">
        <v>3891287</v>
      </c>
      <c r="CB122" s="1094"/>
      <c r="CC122" s="1094"/>
      <c r="CD122" s="1094"/>
      <c r="CE122" s="1094"/>
      <c r="CF122" s="1114">
        <v>184.8</v>
      </c>
      <c r="CG122" s="1115"/>
      <c r="CH122" s="1115"/>
      <c r="CI122" s="1115"/>
      <c r="CJ122" s="1115"/>
      <c r="CK122" s="1106"/>
      <c r="CL122" s="1107"/>
      <c r="CM122" s="1107"/>
      <c r="CN122" s="1107"/>
      <c r="CO122" s="1108"/>
      <c r="CP122" s="1116"/>
      <c r="CQ122" s="1117"/>
      <c r="CR122" s="1117"/>
      <c r="CS122" s="1117"/>
      <c r="CT122" s="1117"/>
      <c r="CU122" s="1117"/>
      <c r="CV122" s="1117"/>
      <c r="CW122" s="1117"/>
      <c r="CX122" s="1117"/>
      <c r="CY122" s="1117"/>
      <c r="CZ122" s="1117"/>
      <c r="DA122" s="1117"/>
      <c r="DB122" s="1117"/>
      <c r="DC122" s="1117"/>
      <c r="DD122" s="1117"/>
      <c r="DE122" s="1117"/>
      <c r="DF122" s="1118"/>
      <c r="DG122" s="1015"/>
      <c r="DH122" s="1016"/>
      <c r="DI122" s="1016"/>
      <c r="DJ122" s="1016"/>
      <c r="DK122" s="1016"/>
      <c r="DL122" s="1016"/>
      <c r="DM122" s="1016"/>
      <c r="DN122" s="1016"/>
      <c r="DO122" s="1016"/>
      <c r="DP122" s="1016"/>
      <c r="DQ122" s="1016"/>
      <c r="DR122" s="1016"/>
      <c r="DS122" s="1016"/>
      <c r="DT122" s="1016"/>
      <c r="DU122" s="1016"/>
      <c r="DV122" s="1017"/>
      <c r="DW122" s="1017"/>
      <c r="DX122" s="1017"/>
      <c r="DY122" s="1017"/>
      <c r="DZ122" s="1018"/>
    </row>
    <row r="123" spans="1:130" s="248" customFormat="1" ht="26.25" customHeight="1" x14ac:dyDescent="0.15">
      <c r="A123" s="1155"/>
      <c r="B123" s="1042"/>
      <c r="C123" s="1012" t="s">
        <v>457</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v>1446</v>
      </c>
      <c r="AB123" s="1055"/>
      <c r="AC123" s="1055"/>
      <c r="AD123" s="1055"/>
      <c r="AE123" s="1056"/>
      <c r="AF123" s="1057">
        <v>1445</v>
      </c>
      <c r="AG123" s="1055"/>
      <c r="AH123" s="1055"/>
      <c r="AI123" s="1055"/>
      <c r="AJ123" s="1056"/>
      <c r="AK123" s="1057">
        <v>1445</v>
      </c>
      <c r="AL123" s="1055"/>
      <c r="AM123" s="1055"/>
      <c r="AN123" s="1055"/>
      <c r="AO123" s="1056"/>
      <c r="AP123" s="1058">
        <v>0.1</v>
      </c>
      <c r="AQ123" s="1059"/>
      <c r="AR123" s="1059"/>
      <c r="AS123" s="1059"/>
      <c r="AT123" s="1060"/>
      <c r="AU123" s="1091"/>
      <c r="AV123" s="1092"/>
      <c r="AW123" s="1092"/>
      <c r="AX123" s="1092"/>
      <c r="AY123" s="1092"/>
      <c r="AZ123" s="279" t="s">
        <v>186</v>
      </c>
      <c r="BA123" s="279"/>
      <c r="BB123" s="279"/>
      <c r="BC123" s="279"/>
      <c r="BD123" s="279"/>
      <c r="BE123" s="279"/>
      <c r="BF123" s="279"/>
      <c r="BG123" s="279"/>
      <c r="BH123" s="279"/>
      <c r="BI123" s="279"/>
      <c r="BJ123" s="279"/>
      <c r="BK123" s="279"/>
      <c r="BL123" s="279"/>
      <c r="BM123" s="279"/>
      <c r="BN123" s="279"/>
      <c r="BO123" s="1071" t="s">
        <v>475</v>
      </c>
      <c r="BP123" s="1102"/>
      <c r="BQ123" s="1161">
        <v>5206627</v>
      </c>
      <c r="BR123" s="1162"/>
      <c r="BS123" s="1162"/>
      <c r="BT123" s="1162"/>
      <c r="BU123" s="1162"/>
      <c r="BV123" s="1162">
        <v>5103117</v>
      </c>
      <c r="BW123" s="1162"/>
      <c r="BX123" s="1162"/>
      <c r="BY123" s="1162"/>
      <c r="BZ123" s="1162"/>
      <c r="CA123" s="1162">
        <v>4894726</v>
      </c>
      <c r="CB123" s="1162"/>
      <c r="CC123" s="1162"/>
      <c r="CD123" s="1162"/>
      <c r="CE123" s="1162"/>
      <c r="CF123" s="1095"/>
      <c r="CG123" s="1096"/>
      <c r="CH123" s="1096"/>
      <c r="CI123" s="1096"/>
      <c r="CJ123" s="1097"/>
      <c r="CK123" s="1106"/>
      <c r="CL123" s="1107"/>
      <c r="CM123" s="1107"/>
      <c r="CN123" s="1107"/>
      <c r="CO123" s="1108"/>
      <c r="CP123" s="1116"/>
      <c r="CQ123" s="1117"/>
      <c r="CR123" s="1117"/>
      <c r="CS123" s="1117"/>
      <c r="CT123" s="1117"/>
      <c r="CU123" s="1117"/>
      <c r="CV123" s="1117"/>
      <c r="CW123" s="1117"/>
      <c r="CX123" s="1117"/>
      <c r="CY123" s="1117"/>
      <c r="CZ123" s="1117"/>
      <c r="DA123" s="1117"/>
      <c r="DB123" s="1117"/>
      <c r="DC123" s="1117"/>
      <c r="DD123" s="1117"/>
      <c r="DE123" s="1117"/>
      <c r="DF123" s="1118"/>
      <c r="DG123" s="1054"/>
      <c r="DH123" s="1055"/>
      <c r="DI123" s="1055"/>
      <c r="DJ123" s="1055"/>
      <c r="DK123" s="1056"/>
      <c r="DL123" s="1057"/>
      <c r="DM123" s="1055"/>
      <c r="DN123" s="1055"/>
      <c r="DO123" s="1055"/>
      <c r="DP123" s="1056"/>
      <c r="DQ123" s="1057"/>
      <c r="DR123" s="1055"/>
      <c r="DS123" s="1055"/>
      <c r="DT123" s="1055"/>
      <c r="DU123" s="1056"/>
      <c r="DV123" s="1058"/>
      <c r="DW123" s="1059"/>
      <c r="DX123" s="1059"/>
      <c r="DY123" s="1059"/>
      <c r="DZ123" s="1060"/>
    </row>
    <row r="124" spans="1:130" s="248" customFormat="1" ht="26.25" customHeight="1" thickBot="1" x14ac:dyDescent="0.2">
      <c r="A124" s="1155"/>
      <c r="B124" s="1042"/>
      <c r="C124" s="1012" t="s">
        <v>461</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476</v>
      </c>
      <c r="AB124" s="1055"/>
      <c r="AC124" s="1055"/>
      <c r="AD124" s="1055"/>
      <c r="AE124" s="1056"/>
      <c r="AF124" s="1057" t="s">
        <v>477</v>
      </c>
      <c r="AG124" s="1055"/>
      <c r="AH124" s="1055"/>
      <c r="AI124" s="1055"/>
      <c r="AJ124" s="1056"/>
      <c r="AK124" s="1057" t="s">
        <v>477</v>
      </c>
      <c r="AL124" s="1055"/>
      <c r="AM124" s="1055"/>
      <c r="AN124" s="1055"/>
      <c r="AO124" s="1056"/>
      <c r="AP124" s="1058" t="s">
        <v>477</v>
      </c>
      <c r="AQ124" s="1059"/>
      <c r="AR124" s="1059"/>
      <c r="AS124" s="1059"/>
      <c r="AT124" s="1060"/>
      <c r="AU124" s="1157" t="s">
        <v>478</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476</v>
      </c>
      <c r="BR124" s="1124"/>
      <c r="BS124" s="1124"/>
      <c r="BT124" s="1124"/>
      <c r="BU124" s="1124"/>
      <c r="BV124" s="1124">
        <v>3.8</v>
      </c>
      <c r="BW124" s="1124"/>
      <c r="BX124" s="1124"/>
      <c r="BY124" s="1124"/>
      <c r="BZ124" s="1124"/>
      <c r="CA124" s="1124">
        <v>10.3</v>
      </c>
      <c r="CB124" s="1124"/>
      <c r="CC124" s="1124"/>
      <c r="CD124" s="1124"/>
      <c r="CE124" s="1124"/>
      <c r="CF124" s="1125"/>
      <c r="CG124" s="1126"/>
      <c r="CH124" s="1126"/>
      <c r="CI124" s="1126"/>
      <c r="CJ124" s="1127"/>
      <c r="CK124" s="1109"/>
      <c r="CL124" s="1109"/>
      <c r="CM124" s="1109"/>
      <c r="CN124" s="1109"/>
      <c r="CO124" s="1110"/>
      <c r="CP124" s="1116" t="s">
        <v>479</v>
      </c>
      <c r="CQ124" s="1117"/>
      <c r="CR124" s="1117"/>
      <c r="CS124" s="1117"/>
      <c r="CT124" s="1117"/>
      <c r="CU124" s="1117"/>
      <c r="CV124" s="1117"/>
      <c r="CW124" s="1117"/>
      <c r="CX124" s="1117"/>
      <c r="CY124" s="1117"/>
      <c r="CZ124" s="1117"/>
      <c r="DA124" s="1117"/>
      <c r="DB124" s="1117"/>
      <c r="DC124" s="1117"/>
      <c r="DD124" s="1117"/>
      <c r="DE124" s="1117"/>
      <c r="DF124" s="1118"/>
      <c r="DG124" s="1101" t="s">
        <v>480</v>
      </c>
      <c r="DH124" s="1080"/>
      <c r="DI124" s="1080"/>
      <c r="DJ124" s="1080"/>
      <c r="DK124" s="1081"/>
      <c r="DL124" s="1079" t="s">
        <v>481</v>
      </c>
      <c r="DM124" s="1080"/>
      <c r="DN124" s="1080"/>
      <c r="DO124" s="1080"/>
      <c r="DP124" s="1081"/>
      <c r="DQ124" s="1079" t="s">
        <v>481</v>
      </c>
      <c r="DR124" s="1080"/>
      <c r="DS124" s="1080"/>
      <c r="DT124" s="1080"/>
      <c r="DU124" s="1081"/>
      <c r="DV124" s="1082" t="s">
        <v>482</v>
      </c>
      <c r="DW124" s="1083"/>
      <c r="DX124" s="1083"/>
      <c r="DY124" s="1083"/>
      <c r="DZ124" s="1084"/>
    </row>
    <row r="125" spans="1:130" s="248" customFormat="1" ht="26.25" customHeight="1" x14ac:dyDescent="0.15">
      <c r="A125" s="1155"/>
      <c r="B125" s="1042"/>
      <c r="C125" s="1012" t="s">
        <v>463</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482</v>
      </c>
      <c r="AB125" s="1055"/>
      <c r="AC125" s="1055"/>
      <c r="AD125" s="1055"/>
      <c r="AE125" s="1056"/>
      <c r="AF125" s="1057" t="s">
        <v>482</v>
      </c>
      <c r="AG125" s="1055"/>
      <c r="AH125" s="1055"/>
      <c r="AI125" s="1055"/>
      <c r="AJ125" s="1056"/>
      <c r="AK125" s="1057" t="s">
        <v>482</v>
      </c>
      <c r="AL125" s="1055"/>
      <c r="AM125" s="1055"/>
      <c r="AN125" s="1055"/>
      <c r="AO125" s="1056"/>
      <c r="AP125" s="1058" t="s">
        <v>480</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483</v>
      </c>
      <c r="CL125" s="1104"/>
      <c r="CM125" s="1104"/>
      <c r="CN125" s="1104"/>
      <c r="CO125" s="1105"/>
      <c r="CP125" s="1036" t="s">
        <v>484</v>
      </c>
      <c r="CQ125" s="985"/>
      <c r="CR125" s="985"/>
      <c r="CS125" s="985"/>
      <c r="CT125" s="985"/>
      <c r="CU125" s="985"/>
      <c r="CV125" s="985"/>
      <c r="CW125" s="985"/>
      <c r="CX125" s="985"/>
      <c r="CY125" s="985"/>
      <c r="CZ125" s="985"/>
      <c r="DA125" s="985"/>
      <c r="DB125" s="985"/>
      <c r="DC125" s="985"/>
      <c r="DD125" s="985"/>
      <c r="DE125" s="985"/>
      <c r="DF125" s="986"/>
      <c r="DG125" s="1022" t="s">
        <v>481</v>
      </c>
      <c r="DH125" s="1023"/>
      <c r="DI125" s="1023"/>
      <c r="DJ125" s="1023"/>
      <c r="DK125" s="1023"/>
      <c r="DL125" s="1023" t="s">
        <v>482</v>
      </c>
      <c r="DM125" s="1023"/>
      <c r="DN125" s="1023"/>
      <c r="DO125" s="1023"/>
      <c r="DP125" s="1023"/>
      <c r="DQ125" s="1023" t="s">
        <v>481</v>
      </c>
      <c r="DR125" s="1023"/>
      <c r="DS125" s="1023"/>
      <c r="DT125" s="1023"/>
      <c r="DU125" s="1023"/>
      <c r="DV125" s="1024" t="s">
        <v>482</v>
      </c>
      <c r="DW125" s="1024"/>
      <c r="DX125" s="1024"/>
      <c r="DY125" s="1024"/>
      <c r="DZ125" s="1025"/>
    </row>
    <row r="126" spans="1:130" s="248" customFormat="1" ht="26.25" customHeight="1" thickBot="1" x14ac:dyDescent="0.2">
      <c r="A126" s="1155"/>
      <c r="B126" s="1042"/>
      <c r="C126" s="1012" t="s">
        <v>465</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481</v>
      </c>
      <c r="AB126" s="1055"/>
      <c r="AC126" s="1055"/>
      <c r="AD126" s="1055"/>
      <c r="AE126" s="1056"/>
      <c r="AF126" s="1057" t="s">
        <v>481</v>
      </c>
      <c r="AG126" s="1055"/>
      <c r="AH126" s="1055"/>
      <c r="AI126" s="1055"/>
      <c r="AJ126" s="1056"/>
      <c r="AK126" s="1057" t="s">
        <v>482</v>
      </c>
      <c r="AL126" s="1055"/>
      <c r="AM126" s="1055"/>
      <c r="AN126" s="1055"/>
      <c r="AO126" s="1056"/>
      <c r="AP126" s="1058" t="s">
        <v>481</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485</v>
      </c>
      <c r="CQ126" s="1046"/>
      <c r="CR126" s="1046"/>
      <c r="CS126" s="1046"/>
      <c r="CT126" s="1046"/>
      <c r="CU126" s="1046"/>
      <c r="CV126" s="1046"/>
      <c r="CW126" s="1046"/>
      <c r="CX126" s="1046"/>
      <c r="CY126" s="1046"/>
      <c r="CZ126" s="1046"/>
      <c r="DA126" s="1046"/>
      <c r="DB126" s="1046"/>
      <c r="DC126" s="1046"/>
      <c r="DD126" s="1046"/>
      <c r="DE126" s="1046"/>
      <c r="DF126" s="1047"/>
      <c r="DG126" s="1015" t="s">
        <v>481</v>
      </c>
      <c r="DH126" s="1016"/>
      <c r="DI126" s="1016"/>
      <c r="DJ126" s="1016"/>
      <c r="DK126" s="1016"/>
      <c r="DL126" s="1016" t="s">
        <v>481</v>
      </c>
      <c r="DM126" s="1016"/>
      <c r="DN126" s="1016"/>
      <c r="DO126" s="1016"/>
      <c r="DP126" s="1016"/>
      <c r="DQ126" s="1016" t="s">
        <v>482</v>
      </c>
      <c r="DR126" s="1016"/>
      <c r="DS126" s="1016"/>
      <c r="DT126" s="1016"/>
      <c r="DU126" s="1016"/>
      <c r="DV126" s="1017" t="s">
        <v>481</v>
      </c>
      <c r="DW126" s="1017"/>
      <c r="DX126" s="1017"/>
      <c r="DY126" s="1017"/>
      <c r="DZ126" s="1018"/>
    </row>
    <row r="127" spans="1:130" s="248" customFormat="1" ht="26.25" customHeight="1" x14ac:dyDescent="0.15">
      <c r="A127" s="1156"/>
      <c r="B127" s="1044"/>
      <c r="C127" s="1098" t="s">
        <v>486</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481</v>
      </c>
      <c r="AB127" s="1055"/>
      <c r="AC127" s="1055"/>
      <c r="AD127" s="1055"/>
      <c r="AE127" s="1056"/>
      <c r="AF127" s="1057" t="s">
        <v>482</v>
      </c>
      <c r="AG127" s="1055"/>
      <c r="AH127" s="1055"/>
      <c r="AI127" s="1055"/>
      <c r="AJ127" s="1056"/>
      <c r="AK127" s="1057" t="s">
        <v>481</v>
      </c>
      <c r="AL127" s="1055"/>
      <c r="AM127" s="1055"/>
      <c r="AN127" s="1055"/>
      <c r="AO127" s="1056"/>
      <c r="AP127" s="1058" t="s">
        <v>482</v>
      </c>
      <c r="AQ127" s="1059"/>
      <c r="AR127" s="1059"/>
      <c r="AS127" s="1059"/>
      <c r="AT127" s="1060"/>
      <c r="AU127" s="284"/>
      <c r="AV127" s="284"/>
      <c r="AW127" s="284"/>
      <c r="AX127" s="1128" t="s">
        <v>487</v>
      </c>
      <c r="AY127" s="1129"/>
      <c r="AZ127" s="1129"/>
      <c r="BA127" s="1129"/>
      <c r="BB127" s="1129"/>
      <c r="BC127" s="1129"/>
      <c r="BD127" s="1129"/>
      <c r="BE127" s="1130"/>
      <c r="BF127" s="1131" t="s">
        <v>488</v>
      </c>
      <c r="BG127" s="1129"/>
      <c r="BH127" s="1129"/>
      <c r="BI127" s="1129"/>
      <c r="BJ127" s="1129"/>
      <c r="BK127" s="1129"/>
      <c r="BL127" s="1130"/>
      <c r="BM127" s="1131" t="s">
        <v>489</v>
      </c>
      <c r="BN127" s="1129"/>
      <c r="BO127" s="1129"/>
      <c r="BP127" s="1129"/>
      <c r="BQ127" s="1129"/>
      <c r="BR127" s="1129"/>
      <c r="BS127" s="1130"/>
      <c r="BT127" s="1131" t="s">
        <v>490</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491</v>
      </c>
      <c r="CQ127" s="1046"/>
      <c r="CR127" s="1046"/>
      <c r="CS127" s="1046"/>
      <c r="CT127" s="1046"/>
      <c r="CU127" s="1046"/>
      <c r="CV127" s="1046"/>
      <c r="CW127" s="1046"/>
      <c r="CX127" s="1046"/>
      <c r="CY127" s="1046"/>
      <c r="CZ127" s="1046"/>
      <c r="DA127" s="1046"/>
      <c r="DB127" s="1046"/>
      <c r="DC127" s="1046"/>
      <c r="DD127" s="1046"/>
      <c r="DE127" s="1046"/>
      <c r="DF127" s="1047"/>
      <c r="DG127" s="1015" t="s">
        <v>441</v>
      </c>
      <c r="DH127" s="1016"/>
      <c r="DI127" s="1016"/>
      <c r="DJ127" s="1016"/>
      <c r="DK127" s="1016"/>
      <c r="DL127" s="1016" t="s">
        <v>480</v>
      </c>
      <c r="DM127" s="1016"/>
      <c r="DN127" s="1016"/>
      <c r="DO127" s="1016"/>
      <c r="DP127" s="1016"/>
      <c r="DQ127" s="1016" t="s">
        <v>480</v>
      </c>
      <c r="DR127" s="1016"/>
      <c r="DS127" s="1016"/>
      <c r="DT127" s="1016"/>
      <c r="DU127" s="1016"/>
      <c r="DV127" s="1017" t="s">
        <v>482</v>
      </c>
      <c r="DW127" s="1017"/>
      <c r="DX127" s="1017"/>
      <c r="DY127" s="1017"/>
      <c r="DZ127" s="1018"/>
    </row>
    <row r="128" spans="1:130" s="248" customFormat="1" ht="26.25" customHeight="1" thickBot="1" x14ac:dyDescent="0.2">
      <c r="A128" s="1139" t="s">
        <v>492</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493</v>
      </c>
      <c r="X128" s="1141"/>
      <c r="Y128" s="1141"/>
      <c r="Z128" s="1142"/>
      <c r="AA128" s="1143">
        <v>6184</v>
      </c>
      <c r="AB128" s="1144"/>
      <c r="AC128" s="1144"/>
      <c r="AD128" s="1144"/>
      <c r="AE128" s="1145"/>
      <c r="AF128" s="1146">
        <v>10695</v>
      </c>
      <c r="AG128" s="1144"/>
      <c r="AH128" s="1144"/>
      <c r="AI128" s="1144"/>
      <c r="AJ128" s="1145"/>
      <c r="AK128" s="1146">
        <v>4938</v>
      </c>
      <c r="AL128" s="1144"/>
      <c r="AM128" s="1144"/>
      <c r="AN128" s="1144"/>
      <c r="AO128" s="1145"/>
      <c r="AP128" s="1147"/>
      <c r="AQ128" s="1148"/>
      <c r="AR128" s="1148"/>
      <c r="AS128" s="1148"/>
      <c r="AT128" s="1149"/>
      <c r="AU128" s="284"/>
      <c r="AV128" s="284"/>
      <c r="AW128" s="284"/>
      <c r="AX128" s="984" t="s">
        <v>494</v>
      </c>
      <c r="AY128" s="985"/>
      <c r="AZ128" s="985"/>
      <c r="BA128" s="985"/>
      <c r="BB128" s="985"/>
      <c r="BC128" s="985"/>
      <c r="BD128" s="985"/>
      <c r="BE128" s="986"/>
      <c r="BF128" s="1150" t="s">
        <v>481</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495</v>
      </c>
      <c r="CQ128" s="1133"/>
      <c r="CR128" s="1133"/>
      <c r="CS128" s="1133"/>
      <c r="CT128" s="1133"/>
      <c r="CU128" s="1133"/>
      <c r="CV128" s="1133"/>
      <c r="CW128" s="1133"/>
      <c r="CX128" s="1133"/>
      <c r="CY128" s="1133"/>
      <c r="CZ128" s="1133"/>
      <c r="DA128" s="1133"/>
      <c r="DB128" s="1133"/>
      <c r="DC128" s="1133"/>
      <c r="DD128" s="1133"/>
      <c r="DE128" s="1133"/>
      <c r="DF128" s="1134"/>
      <c r="DG128" s="1135">
        <v>448</v>
      </c>
      <c r="DH128" s="1136"/>
      <c r="DI128" s="1136"/>
      <c r="DJ128" s="1136"/>
      <c r="DK128" s="1136"/>
      <c r="DL128" s="1136">
        <v>506</v>
      </c>
      <c r="DM128" s="1136"/>
      <c r="DN128" s="1136"/>
      <c r="DO128" s="1136"/>
      <c r="DP128" s="1136"/>
      <c r="DQ128" s="1136">
        <v>546</v>
      </c>
      <c r="DR128" s="1136"/>
      <c r="DS128" s="1136"/>
      <c r="DT128" s="1136"/>
      <c r="DU128" s="1136"/>
      <c r="DV128" s="1137">
        <v>0</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496</v>
      </c>
      <c r="X129" s="1170"/>
      <c r="Y129" s="1170"/>
      <c r="Z129" s="1171"/>
      <c r="AA129" s="1054">
        <v>2348511</v>
      </c>
      <c r="AB129" s="1055"/>
      <c r="AC129" s="1055"/>
      <c r="AD129" s="1055"/>
      <c r="AE129" s="1056"/>
      <c r="AF129" s="1057">
        <v>2297199</v>
      </c>
      <c r="AG129" s="1055"/>
      <c r="AH129" s="1055"/>
      <c r="AI129" s="1055"/>
      <c r="AJ129" s="1056"/>
      <c r="AK129" s="1057">
        <v>2442969</v>
      </c>
      <c r="AL129" s="1055"/>
      <c r="AM129" s="1055"/>
      <c r="AN129" s="1055"/>
      <c r="AO129" s="1056"/>
      <c r="AP129" s="1172"/>
      <c r="AQ129" s="1173"/>
      <c r="AR129" s="1173"/>
      <c r="AS129" s="1173"/>
      <c r="AT129" s="1174"/>
      <c r="AU129" s="286"/>
      <c r="AV129" s="286"/>
      <c r="AW129" s="286"/>
      <c r="AX129" s="1163" t="s">
        <v>497</v>
      </c>
      <c r="AY129" s="1046"/>
      <c r="AZ129" s="1046"/>
      <c r="BA129" s="1046"/>
      <c r="BB129" s="1046"/>
      <c r="BC129" s="1046"/>
      <c r="BD129" s="1046"/>
      <c r="BE129" s="1047"/>
      <c r="BF129" s="1164" t="s">
        <v>482</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498</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499</v>
      </c>
      <c r="X130" s="1170"/>
      <c r="Y130" s="1170"/>
      <c r="Z130" s="1171"/>
      <c r="AA130" s="1054">
        <v>361559</v>
      </c>
      <c r="AB130" s="1055"/>
      <c r="AC130" s="1055"/>
      <c r="AD130" s="1055"/>
      <c r="AE130" s="1056"/>
      <c r="AF130" s="1057">
        <v>348449</v>
      </c>
      <c r="AG130" s="1055"/>
      <c r="AH130" s="1055"/>
      <c r="AI130" s="1055"/>
      <c r="AJ130" s="1056"/>
      <c r="AK130" s="1057">
        <v>336905</v>
      </c>
      <c r="AL130" s="1055"/>
      <c r="AM130" s="1055"/>
      <c r="AN130" s="1055"/>
      <c r="AO130" s="1056"/>
      <c r="AP130" s="1172"/>
      <c r="AQ130" s="1173"/>
      <c r="AR130" s="1173"/>
      <c r="AS130" s="1173"/>
      <c r="AT130" s="1174"/>
      <c r="AU130" s="286"/>
      <c r="AV130" s="286"/>
      <c r="AW130" s="286"/>
      <c r="AX130" s="1163" t="s">
        <v>500</v>
      </c>
      <c r="AY130" s="1046"/>
      <c r="AZ130" s="1046"/>
      <c r="BA130" s="1046"/>
      <c r="BB130" s="1046"/>
      <c r="BC130" s="1046"/>
      <c r="BD130" s="1046"/>
      <c r="BE130" s="1047"/>
      <c r="BF130" s="1200">
        <v>10.8</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501</v>
      </c>
      <c r="X131" s="1208"/>
      <c r="Y131" s="1208"/>
      <c r="Z131" s="1209"/>
      <c r="AA131" s="1101">
        <v>1986952</v>
      </c>
      <c r="AB131" s="1080"/>
      <c r="AC131" s="1080"/>
      <c r="AD131" s="1080"/>
      <c r="AE131" s="1081"/>
      <c r="AF131" s="1079">
        <v>1948750</v>
      </c>
      <c r="AG131" s="1080"/>
      <c r="AH131" s="1080"/>
      <c r="AI131" s="1080"/>
      <c r="AJ131" s="1081"/>
      <c r="AK131" s="1079">
        <v>2106064</v>
      </c>
      <c r="AL131" s="1080"/>
      <c r="AM131" s="1080"/>
      <c r="AN131" s="1080"/>
      <c r="AO131" s="1081"/>
      <c r="AP131" s="1210"/>
      <c r="AQ131" s="1211"/>
      <c r="AR131" s="1211"/>
      <c r="AS131" s="1211"/>
      <c r="AT131" s="1212"/>
      <c r="AU131" s="286"/>
      <c r="AV131" s="286"/>
      <c r="AW131" s="286"/>
      <c r="AX131" s="1182" t="s">
        <v>502</v>
      </c>
      <c r="AY131" s="1133"/>
      <c r="AZ131" s="1133"/>
      <c r="BA131" s="1133"/>
      <c r="BB131" s="1133"/>
      <c r="BC131" s="1133"/>
      <c r="BD131" s="1133"/>
      <c r="BE131" s="1134"/>
      <c r="BF131" s="1183">
        <v>10.3</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503</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504</v>
      </c>
      <c r="W132" s="1193"/>
      <c r="X132" s="1193"/>
      <c r="Y132" s="1193"/>
      <c r="Z132" s="1194"/>
      <c r="AA132" s="1195">
        <v>10.991005319999999</v>
      </c>
      <c r="AB132" s="1196"/>
      <c r="AC132" s="1196"/>
      <c r="AD132" s="1196"/>
      <c r="AE132" s="1197"/>
      <c r="AF132" s="1198">
        <v>9.9910711990000003</v>
      </c>
      <c r="AG132" s="1196"/>
      <c r="AH132" s="1196"/>
      <c r="AI132" s="1196"/>
      <c r="AJ132" s="1197"/>
      <c r="AK132" s="1198">
        <v>11.57410221</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505</v>
      </c>
      <c r="W133" s="1176"/>
      <c r="X133" s="1176"/>
      <c r="Y133" s="1176"/>
      <c r="Z133" s="1177"/>
      <c r="AA133" s="1178">
        <v>11.8</v>
      </c>
      <c r="AB133" s="1179"/>
      <c r="AC133" s="1179"/>
      <c r="AD133" s="1179"/>
      <c r="AE133" s="1180"/>
      <c r="AF133" s="1178">
        <v>11.3</v>
      </c>
      <c r="AG133" s="1179"/>
      <c r="AH133" s="1179"/>
      <c r="AI133" s="1179"/>
      <c r="AJ133" s="1180"/>
      <c r="AK133" s="1178">
        <v>10.8</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IM9yl8OHD/sI3GLtDF4y4e3a2eAPJAx5p5aLgUYKFnx/w0aekawyvK7giqcKfwpmNeEjBz0WrNg/sJwrm4N3aA==" saltValue="9VJJs3bQal7G9CmA3Tuld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election activeCell="DH51" sqref="DH51"/>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XHmefRbqSd5R2O0x280l0AVfBpT1iP6VEWfafBDlmX0PMm094qD57VsEG4PDGuy6bxb5m9kLKE7fWUXlQfjXkw==" saltValue="xl7j2qSi+LrSyi7QxHWp0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G49" zoomScale="55" zoomScaleNormal="55" zoomScaleSheetLayoutView="55" workbookViewId="0">
      <selection activeCell="DH51" sqref="DH51"/>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txEZjCFFP2zvZU3YOcrgu3lVgE1S6FnC0j6OIaHic8DFRwdc+Jy0MLPBPmdLewO93PNq/cGI36fAF4eBqWwJw==" saltValue="vvcLI+Lyev1OuV/219Hd4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60" workbookViewId="0">
      <selection activeCell="DH51" sqref="DH51"/>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509</v>
      </c>
      <c r="AP7" s="305"/>
      <c r="AQ7" s="306" t="s">
        <v>510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511</v>
      </c>
      <c r="AQ8" s="312" t="s">
        <v>512</v>
      </c>
      <c r="AR8" s="313" t="s">
        <v>513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514</v>
      </c>
      <c r="AL9" s="1216"/>
      <c r="AM9" s="1216"/>
      <c r="AN9" s="1217"/>
      <c r="AO9" s="314">
        <v>866860</v>
      </c>
      <c r="AP9" s="314">
        <v>127705</v>
      </c>
      <c r="AQ9" s="315">
        <v>131552</v>
      </c>
      <c r="AR9" s="316">
        <v>-2.9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515</v>
      </c>
      <c r="AL10" s="1216"/>
      <c r="AM10" s="1216"/>
      <c r="AN10" s="1217"/>
      <c r="AO10" s="317">
        <v>47559</v>
      </c>
      <c r="AP10" s="317">
        <v>7006</v>
      </c>
      <c r="AQ10" s="318">
        <v>15222</v>
      </c>
      <c r="AR10" s="319">
        <v>-54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516</v>
      </c>
      <c r="AL11" s="1216"/>
      <c r="AM11" s="1216"/>
      <c r="AN11" s="1217"/>
      <c r="AO11" s="317" t="s">
        <v>517</v>
      </c>
      <c r="AP11" s="317" t="s">
        <v>517</v>
      </c>
      <c r="AQ11" s="318">
        <v>927</v>
      </c>
      <c r="AR11" s="319" t="s">
        <v>517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518</v>
      </c>
      <c r="AL12" s="1216"/>
      <c r="AM12" s="1216"/>
      <c r="AN12" s="1217"/>
      <c r="AO12" s="317" t="s">
        <v>517</v>
      </c>
      <c r="AP12" s="317" t="s">
        <v>517</v>
      </c>
      <c r="AQ12" s="318" t="s">
        <v>517</v>
      </c>
      <c r="AR12" s="319" t="s">
        <v>517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519</v>
      </c>
      <c r="AL13" s="1216"/>
      <c r="AM13" s="1216"/>
      <c r="AN13" s="1217"/>
      <c r="AO13" s="317">
        <v>30826</v>
      </c>
      <c r="AP13" s="317">
        <v>4541</v>
      </c>
      <c r="AQ13" s="318">
        <v>5186</v>
      </c>
      <c r="AR13" s="319">
        <v>-12.4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520</v>
      </c>
      <c r="AL14" s="1216"/>
      <c r="AM14" s="1216"/>
      <c r="AN14" s="1217"/>
      <c r="AO14" s="317">
        <v>1490</v>
      </c>
      <c r="AP14" s="317">
        <v>220</v>
      </c>
      <c r="AQ14" s="318">
        <v>3097</v>
      </c>
      <c r="AR14" s="319">
        <v>-92.9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521</v>
      </c>
      <c r="AL15" s="1222"/>
      <c r="AM15" s="1222"/>
      <c r="AN15" s="1223"/>
      <c r="AO15" s="317">
        <v>-58117</v>
      </c>
      <c r="AP15" s="317">
        <v>-8562</v>
      </c>
      <c r="AQ15" s="318">
        <v>-10369</v>
      </c>
      <c r="AR15" s="319">
        <v>-17.399999999999999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186</v>
      </c>
      <c r="AL16" s="1222"/>
      <c r="AM16" s="1222"/>
      <c r="AN16" s="1223"/>
      <c r="AO16" s="317">
        <v>888618</v>
      </c>
      <c r="AP16" s="317">
        <v>130910</v>
      </c>
      <c r="AQ16" s="318">
        <v>145615</v>
      </c>
      <c r="AR16" s="319">
        <v>-10.1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523</v>
      </c>
      <c r="AP20" s="326" t="s">
        <v>524</v>
      </c>
      <c r="AQ20" s="327" t="s">
        <v>525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526</v>
      </c>
      <c r="AL21" s="1225"/>
      <c r="AM21" s="1225"/>
      <c r="AN21" s="1226"/>
      <c r="AO21" s="330">
        <v>13.85</v>
      </c>
      <c r="AP21" s="331">
        <v>13.36</v>
      </c>
      <c r="AQ21" s="332">
        <v>0.49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527</v>
      </c>
      <c r="AL22" s="1225"/>
      <c r="AM22" s="1225"/>
      <c r="AN22" s="1226"/>
      <c r="AO22" s="335">
        <v>97.5</v>
      </c>
      <c r="AP22" s="336">
        <v>95.8</v>
      </c>
      <c r="AQ22" s="337">
        <v>1.7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509</v>
      </c>
      <c r="AP30" s="305"/>
      <c r="AQ30" s="306" t="s">
        <v>510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511</v>
      </c>
      <c r="AQ31" s="312" t="s">
        <v>512</v>
      </c>
      <c r="AR31" s="313" t="s">
        <v>513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531</v>
      </c>
      <c r="AL32" s="1219"/>
      <c r="AM32" s="1219"/>
      <c r="AN32" s="1220"/>
      <c r="AO32" s="345">
        <v>344970</v>
      </c>
      <c r="AP32" s="345">
        <v>50821</v>
      </c>
      <c r="AQ32" s="346">
        <v>74764</v>
      </c>
      <c r="AR32" s="347">
        <v>-32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532</v>
      </c>
      <c r="AL33" s="1219"/>
      <c r="AM33" s="1219"/>
      <c r="AN33" s="1220"/>
      <c r="AO33" s="345" t="s">
        <v>517</v>
      </c>
      <c r="AP33" s="345" t="s">
        <v>517</v>
      </c>
      <c r="AQ33" s="346" t="s">
        <v>517</v>
      </c>
      <c r="AR33" s="347" t="s">
        <v>517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533</v>
      </c>
      <c r="AL34" s="1219"/>
      <c r="AM34" s="1219"/>
      <c r="AN34" s="1220"/>
      <c r="AO34" s="345" t="s">
        <v>517</v>
      </c>
      <c r="AP34" s="345" t="s">
        <v>517</v>
      </c>
      <c r="AQ34" s="346" t="s">
        <v>517</v>
      </c>
      <c r="AR34" s="347" t="s">
        <v>517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534</v>
      </c>
      <c r="AL35" s="1219"/>
      <c r="AM35" s="1219"/>
      <c r="AN35" s="1220"/>
      <c r="AO35" s="345">
        <v>235773</v>
      </c>
      <c r="AP35" s="345">
        <v>34734</v>
      </c>
      <c r="AQ35" s="346">
        <v>25584</v>
      </c>
      <c r="AR35" s="347">
        <v>35.799999999999997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535</v>
      </c>
      <c r="AL36" s="1219"/>
      <c r="AM36" s="1219"/>
      <c r="AN36" s="1220"/>
      <c r="AO36" s="345">
        <v>3413</v>
      </c>
      <c r="AP36" s="345">
        <v>503</v>
      </c>
      <c r="AQ36" s="346">
        <v>3670</v>
      </c>
      <c r="AR36" s="347">
        <v>-86.3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536</v>
      </c>
      <c r="AL37" s="1219"/>
      <c r="AM37" s="1219"/>
      <c r="AN37" s="1220"/>
      <c r="AO37" s="345">
        <v>1445</v>
      </c>
      <c r="AP37" s="345">
        <v>213</v>
      </c>
      <c r="AQ37" s="346">
        <v>420</v>
      </c>
      <c r="AR37" s="347">
        <v>-49.3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537</v>
      </c>
      <c r="AL38" s="1228"/>
      <c r="AM38" s="1228"/>
      <c r="AN38" s="1229"/>
      <c r="AO38" s="348" t="s">
        <v>517</v>
      </c>
      <c r="AP38" s="348" t="s">
        <v>517</v>
      </c>
      <c r="AQ38" s="349">
        <v>9</v>
      </c>
      <c r="AR38" s="337" t="s">
        <v>517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538</v>
      </c>
      <c r="AL39" s="1228"/>
      <c r="AM39" s="1228"/>
      <c r="AN39" s="1229"/>
      <c r="AO39" s="345">
        <v>-4938</v>
      </c>
      <c r="AP39" s="345">
        <v>-727</v>
      </c>
      <c r="AQ39" s="346">
        <v>-2239</v>
      </c>
      <c r="AR39" s="347">
        <v>-67.5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539</v>
      </c>
      <c r="AL40" s="1219"/>
      <c r="AM40" s="1219"/>
      <c r="AN40" s="1220"/>
      <c r="AO40" s="345">
        <v>-336905</v>
      </c>
      <c r="AP40" s="345">
        <v>-49632</v>
      </c>
      <c r="AQ40" s="346">
        <v>-71783</v>
      </c>
      <c r="AR40" s="347">
        <v>-30.9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297</v>
      </c>
      <c r="AL41" s="1231"/>
      <c r="AM41" s="1231"/>
      <c r="AN41" s="1232"/>
      <c r="AO41" s="345">
        <v>243758</v>
      </c>
      <c r="AP41" s="345">
        <v>35910</v>
      </c>
      <c r="AQ41" s="346">
        <v>30425</v>
      </c>
      <c r="AR41" s="347">
        <v>18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509</v>
      </c>
      <c r="AN49" s="1235" t="s">
        <v>543</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544</v>
      </c>
      <c r="AO50" s="362" t="s">
        <v>545</v>
      </c>
      <c r="AP50" s="363" t="s">
        <v>546</v>
      </c>
      <c r="AQ50" s="364" t="s">
        <v>547</v>
      </c>
      <c r="AR50" s="365" t="s">
        <v>548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549</v>
      </c>
      <c r="AL51" s="358"/>
      <c r="AM51" s="366">
        <v>157193</v>
      </c>
      <c r="AN51" s="367">
        <v>21643</v>
      </c>
      <c r="AO51" s="368">
        <v>44.4</v>
      </c>
      <c r="AP51" s="369">
        <v>138651</v>
      </c>
      <c r="AQ51" s="370">
        <v>7.8</v>
      </c>
      <c r="AR51" s="371">
        <v>36.6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550</v>
      </c>
      <c r="AM52" s="374">
        <v>82659</v>
      </c>
      <c r="AN52" s="375">
        <v>11381</v>
      </c>
      <c r="AO52" s="376">
        <v>41.3</v>
      </c>
      <c r="AP52" s="377">
        <v>71211</v>
      </c>
      <c r="AQ52" s="378">
        <v>15.7</v>
      </c>
      <c r="AR52" s="379">
        <v>25.6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551</v>
      </c>
      <c r="AL53" s="358"/>
      <c r="AM53" s="366">
        <v>274875</v>
      </c>
      <c r="AN53" s="367">
        <v>38466</v>
      </c>
      <c r="AO53" s="368">
        <v>77.7</v>
      </c>
      <c r="AP53" s="369">
        <v>122882</v>
      </c>
      <c r="AQ53" s="370">
        <v>-11.4</v>
      </c>
      <c r="AR53" s="371">
        <v>89.1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550</v>
      </c>
      <c r="AM54" s="374">
        <v>169588</v>
      </c>
      <c r="AN54" s="375">
        <v>23732</v>
      </c>
      <c r="AO54" s="376">
        <v>108.5</v>
      </c>
      <c r="AP54" s="377">
        <v>65785</v>
      </c>
      <c r="AQ54" s="378">
        <v>-7.6</v>
      </c>
      <c r="AR54" s="379">
        <v>116.1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552</v>
      </c>
      <c r="AL55" s="358"/>
      <c r="AM55" s="366">
        <v>268406</v>
      </c>
      <c r="AN55" s="367">
        <v>38399</v>
      </c>
      <c r="AO55" s="368">
        <v>-0.2</v>
      </c>
      <c r="AP55" s="369">
        <v>114790</v>
      </c>
      <c r="AQ55" s="370">
        <v>-6.6</v>
      </c>
      <c r="AR55" s="371">
        <v>6.4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550</v>
      </c>
      <c r="AM56" s="374">
        <v>141087</v>
      </c>
      <c r="AN56" s="375">
        <v>20184</v>
      </c>
      <c r="AO56" s="376">
        <v>-15</v>
      </c>
      <c r="AP56" s="377">
        <v>55601</v>
      </c>
      <c r="AQ56" s="378">
        <v>-15.5</v>
      </c>
      <c r="AR56" s="379">
        <v>0.5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553</v>
      </c>
      <c r="AL57" s="358"/>
      <c r="AM57" s="366">
        <v>295588</v>
      </c>
      <c r="AN57" s="367">
        <v>42820</v>
      </c>
      <c r="AO57" s="368">
        <v>11.5</v>
      </c>
      <c r="AP57" s="369">
        <v>126262</v>
      </c>
      <c r="AQ57" s="370">
        <v>10</v>
      </c>
      <c r="AR57" s="371">
        <v>1.5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550</v>
      </c>
      <c r="AM58" s="374">
        <v>175689</v>
      </c>
      <c r="AN58" s="375">
        <v>25451</v>
      </c>
      <c r="AO58" s="376">
        <v>26.1</v>
      </c>
      <c r="AP58" s="377">
        <v>56769</v>
      </c>
      <c r="AQ58" s="378">
        <v>2.1</v>
      </c>
      <c r="AR58" s="379">
        <v>24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554</v>
      </c>
      <c r="AL59" s="358"/>
      <c r="AM59" s="366">
        <v>393067</v>
      </c>
      <c r="AN59" s="367">
        <v>57906</v>
      </c>
      <c r="AO59" s="368">
        <v>35.200000000000003</v>
      </c>
      <c r="AP59" s="369">
        <v>126525</v>
      </c>
      <c r="AQ59" s="370">
        <v>0.2</v>
      </c>
      <c r="AR59" s="371">
        <v>35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550</v>
      </c>
      <c r="AM60" s="374">
        <v>198804</v>
      </c>
      <c r="AN60" s="375">
        <v>29288</v>
      </c>
      <c r="AO60" s="376">
        <v>15.1</v>
      </c>
      <c r="AP60" s="377">
        <v>67052</v>
      </c>
      <c r="AQ60" s="378">
        <v>18.100000000000001</v>
      </c>
      <c r="AR60" s="379">
        <v>-3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555</v>
      </c>
      <c r="AL61" s="380"/>
      <c r="AM61" s="381">
        <v>277826</v>
      </c>
      <c r="AN61" s="382">
        <v>39847</v>
      </c>
      <c r="AO61" s="383">
        <v>33.700000000000003</v>
      </c>
      <c r="AP61" s="384">
        <v>125822</v>
      </c>
      <c r="AQ61" s="385">
        <v>0</v>
      </c>
      <c r="AR61" s="371">
        <v>33.700000000000003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550</v>
      </c>
      <c r="AM62" s="374">
        <v>153565</v>
      </c>
      <c r="AN62" s="375">
        <v>22007</v>
      </c>
      <c r="AO62" s="376">
        <v>35.200000000000003</v>
      </c>
      <c r="AP62" s="377">
        <v>63284</v>
      </c>
      <c r="AQ62" s="378">
        <v>2.6</v>
      </c>
      <c r="AR62" s="379">
        <v>32.6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GFZnx8WtejtQ2ho1e7kMN/j7ncGkj7EQBl6xsgS+ibaSM6U28GLUiQIDNm1lORfUdLqS36q4+eobObjXQC40Cg==" saltValue="sYRl5J2oXaEiO+S/+7Pgz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9" zoomScale="70" zoomScaleNormal="70" zoomScaleSheetLayoutView="55" workbookViewId="0">
      <selection activeCell="BL102" sqref="BL102"/>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row r="120" spans="125:125" ht="13.5" hidden="1" customHeight="1" x14ac:dyDescent="0.15"/>
    <row r="121" spans="125:125" ht="13.5" hidden="1" customHeight="1" x14ac:dyDescent="0.15">
      <c r="DU121" s="292"/>
    </row>
  </sheetData>
  <sheetProtection algorithmName="SHA-512" hashValue="NPEv1Ez0sjw9DNSO/qCWLBy1MBPA5fXGF6ITUC47PrvTsjrOibRkUD7ar6yj+ibXZ08IRtx/fQaByJF7TqyINw==" saltValue="S/RQxhAZUdLSQA72XKW5B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N79" zoomScale="70" zoomScaleNormal="70" zoomScaleSheetLayoutView="55" workbookViewId="0">
      <selection activeCell="DA89" sqref="DA89"/>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558</v>
      </c>
    </row>
  </sheetData>
  <sheetProtection algorithmName="SHA-512" hashValue="np3O6IWynQPfkQ2f0ypRioeKKITstTMk0HLJJI2DeVUxvZrxd7OwXtviClDwFF1cGL9WmlSIze8ADjUKrDP6cg==" saltValue="6U+I38ETn7s3ESVvjzjTK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7" zoomScale="70" zoomScaleNormal="70" zoomScaleSheetLayoutView="100" workbookViewId="0">
      <selection activeCell="L45" sqref="L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8" t="s">
        <v>3</v>
      </c>
      <c r="D47" s="1238"/>
      <c r="E47" s="1239"/>
      <c r="F47" s="11">
        <v>28.47</v>
      </c>
      <c r="G47" s="12">
        <v>27.34</v>
      </c>
      <c r="H47" s="12">
        <v>16.75</v>
      </c>
      <c r="I47" s="12">
        <v>17.13</v>
      </c>
      <c r="J47" s="13">
        <v>12.71</v>
      </c>
    </row>
    <row r="48" spans="2:10" ht="57.75" customHeight="1" x14ac:dyDescent="0.15">
      <c r="B48" s="14"/>
      <c r="C48" s="1240" t="s">
        <v>4</v>
      </c>
      <c r="D48" s="1240"/>
      <c r="E48" s="1241"/>
      <c r="F48" s="15">
        <v>5.25</v>
      </c>
      <c r="G48" s="16">
        <v>5.05</v>
      </c>
      <c r="H48" s="16">
        <v>9.84</v>
      </c>
      <c r="I48" s="16">
        <v>5.24</v>
      </c>
      <c r="J48" s="17">
        <v>5.38</v>
      </c>
    </row>
    <row r="49" spans="2:10" ht="57.75" customHeight="1" thickBot="1" x14ac:dyDescent="0.2">
      <c r="B49" s="18"/>
      <c r="C49" s="1242" t="s">
        <v>5</v>
      </c>
      <c r="D49" s="1242"/>
      <c r="E49" s="1243"/>
      <c r="F49" s="19">
        <v>0.01</v>
      </c>
      <c r="G49" s="20" t="s">
        <v>564</v>
      </c>
      <c r="H49" s="20" t="s">
        <v>565</v>
      </c>
      <c r="I49" s="20" t="s">
        <v>566</v>
      </c>
      <c r="J49" s="21" t="s">
        <v>567</v>
      </c>
    </row>
    <row r="50" spans="2:10" ht="13.5" customHeight="1" x14ac:dyDescent="0.15"/>
  </sheetData>
  <sheetProtection algorithmName="SHA-512" hashValue="OQCYc3XRhQa11B4ycunWKzZVLaFKIX1Plpk93GqAlvEvw3OZqG6y8NH16OYKHBD1ksceteUzwG4FJu7Bv0wPMA==" saltValue="wHOA/yLU81JwMi5pp7lUB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70" zoomScaleNormal="70" zoomScaleSheetLayoutView="100" workbookViewId="0">
      <selection activeCell="DH51" sqref="DH5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50" t="s">
        <v>568</v>
      </c>
      <c r="D34" s="1250"/>
      <c r="E34" s="1251"/>
      <c r="F34" s="32">
        <v>15.1</v>
      </c>
      <c r="G34" s="33">
        <v>15.08</v>
      </c>
      <c r="H34" s="33">
        <v>14.85</v>
      </c>
      <c r="I34" s="33">
        <v>15.48</v>
      </c>
      <c r="J34" s="34">
        <v>15.33</v>
      </c>
      <c r="K34" s="22"/>
      <c r="L34" s="22"/>
      <c r="M34" s="22"/>
      <c r="N34" s="22"/>
      <c r="O34" s="22"/>
      <c r="P34" s="22"/>
    </row>
    <row r="35" spans="1:16" ht="39" customHeight="1" x14ac:dyDescent="0.15">
      <c r="A35" s="22"/>
      <c r="B35" s="35"/>
      <c r="C35" s="1244" t="s">
        <v>569</v>
      </c>
      <c r="D35" s="1245"/>
      <c r="E35" s="1246"/>
      <c r="F35" s="36">
        <v>5.24</v>
      </c>
      <c r="G35" s="37">
        <v>5.05</v>
      </c>
      <c r="H35" s="37">
        <v>9.84</v>
      </c>
      <c r="I35" s="37">
        <v>5.22</v>
      </c>
      <c r="J35" s="38">
        <v>5.15</v>
      </c>
      <c r="K35" s="22"/>
      <c r="L35" s="22"/>
      <c r="M35" s="22"/>
      <c r="N35" s="22"/>
      <c r="O35" s="22"/>
      <c r="P35" s="22"/>
    </row>
    <row r="36" spans="1:16" ht="39" customHeight="1" x14ac:dyDescent="0.15">
      <c r="A36" s="22"/>
      <c r="B36" s="35"/>
      <c r="C36" s="1244" t="s">
        <v>570</v>
      </c>
      <c r="D36" s="1245"/>
      <c r="E36" s="1246"/>
      <c r="F36" s="36">
        <v>1.46</v>
      </c>
      <c r="G36" s="37">
        <v>2.66</v>
      </c>
      <c r="H36" s="37">
        <v>1.39</v>
      </c>
      <c r="I36" s="37">
        <v>5.34</v>
      </c>
      <c r="J36" s="38">
        <v>2.5299999999999998</v>
      </c>
      <c r="K36" s="22"/>
      <c r="L36" s="22"/>
      <c r="M36" s="22"/>
      <c r="N36" s="22"/>
      <c r="O36" s="22"/>
      <c r="P36" s="22"/>
    </row>
    <row r="37" spans="1:16" ht="39" customHeight="1" x14ac:dyDescent="0.15">
      <c r="A37" s="22"/>
      <c r="B37" s="35"/>
      <c r="C37" s="1244" t="s">
        <v>571</v>
      </c>
      <c r="D37" s="1245"/>
      <c r="E37" s="1246"/>
      <c r="F37" s="36">
        <v>0.43</v>
      </c>
      <c r="G37" s="37">
        <v>0.85</v>
      </c>
      <c r="H37" s="37">
        <v>1.91</v>
      </c>
      <c r="I37" s="37">
        <v>0.53</v>
      </c>
      <c r="J37" s="38">
        <v>2.3199999999999998</v>
      </c>
      <c r="K37" s="22"/>
      <c r="L37" s="22"/>
      <c r="M37" s="22"/>
      <c r="N37" s="22"/>
      <c r="O37" s="22"/>
      <c r="P37" s="22"/>
    </row>
    <row r="38" spans="1:16" ht="39" customHeight="1" x14ac:dyDescent="0.15">
      <c r="A38" s="22"/>
      <c r="B38" s="35"/>
      <c r="C38" s="1244" t="s">
        <v>572</v>
      </c>
      <c r="D38" s="1245"/>
      <c r="E38" s="1246"/>
      <c r="F38" s="36">
        <v>0.04</v>
      </c>
      <c r="G38" s="37">
        <v>0.01</v>
      </c>
      <c r="H38" s="37">
        <v>0</v>
      </c>
      <c r="I38" s="37" t="s">
        <v>573</v>
      </c>
      <c r="J38" s="38">
        <v>1.43</v>
      </c>
      <c r="K38" s="22"/>
      <c r="L38" s="22"/>
      <c r="M38" s="22"/>
      <c r="N38" s="22"/>
      <c r="O38" s="22"/>
      <c r="P38" s="22"/>
    </row>
    <row r="39" spans="1:16" ht="39" customHeight="1" x14ac:dyDescent="0.15">
      <c r="A39" s="22"/>
      <c r="B39" s="35"/>
      <c r="C39" s="1244" t="s">
        <v>574</v>
      </c>
      <c r="D39" s="1245"/>
      <c r="E39" s="1246"/>
      <c r="F39" s="36">
        <v>0</v>
      </c>
      <c r="G39" s="37">
        <v>0</v>
      </c>
      <c r="H39" s="37">
        <v>0</v>
      </c>
      <c r="I39" s="37">
        <v>0.01</v>
      </c>
      <c r="J39" s="38">
        <v>0.22</v>
      </c>
      <c r="K39" s="22"/>
      <c r="L39" s="22"/>
      <c r="M39" s="22"/>
      <c r="N39" s="22"/>
      <c r="O39" s="22"/>
      <c r="P39" s="22"/>
    </row>
    <row r="40" spans="1:16" ht="39" customHeight="1" x14ac:dyDescent="0.15">
      <c r="A40" s="22"/>
      <c r="B40" s="35"/>
      <c r="C40" s="1244" t="s">
        <v>575</v>
      </c>
      <c r="D40" s="1245"/>
      <c r="E40" s="1246"/>
      <c r="F40" s="36">
        <v>0</v>
      </c>
      <c r="G40" s="37">
        <v>0</v>
      </c>
      <c r="H40" s="37">
        <v>0.01</v>
      </c>
      <c r="I40" s="37">
        <v>0.04</v>
      </c>
      <c r="J40" s="38">
        <v>0</v>
      </c>
      <c r="K40" s="22"/>
      <c r="L40" s="22"/>
      <c r="M40" s="22"/>
      <c r="N40" s="22"/>
      <c r="O40" s="22"/>
      <c r="P40" s="22"/>
    </row>
    <row r="41" spans="1:16" ht="39" customHeight="1" x14ac:dyDescent="0.15">
      <c r="A41" s="22"/>
      <c r="B41" s="35"/>
      <c r="C41" s="1244" t="s">
        <v>576</v>
      </c>
      <c r="D41" s="1245"/>
      <c r="E41" s="1246"/>
      <c r="F41" s="36">
        <v>0</v>
      </c>
      <c r="G41" s="37">
        <v>0</v>
      </c>
      <c r="H41" s="37">
        <v>0</v>
      </c>
      <c r="I41" s="37">
        <v>0</v>
      </c>
      <c r="J41" s="38">
        <v>0</v>
      </c>
      <c r="K41" s="22"/>
      <c r="L41" s="22"/>
      <c r="M41" s="22"/>
      <c r="N41" s="22"/>
      <c r="O41" s="22"/>
      <c r="P41" s="22"/>
    </row>
    <row r="42" spans="1:16" ht="39" customHeight="1" x14ac:dyDescent="0.15">
      <c r="A42" s="22"/>
      <c r="B42" s="39"/>
      <c r="C42" s="1244" t="s">
        <v>577</v>
      </c>
      <c r="D42" s="1245"/>
      <c r="E42" s="1246"/>
      <c r="F42" s="36" t="s">
        <v>517</v>
      </c>
      <c r="G42" s="37" t="s">
        <v>517</v>
      </c>
      <c r="H42" s="37" t="s">
        <v>517</v>
      </c>
      <c r="I42" s="37" t="s">
        <v>517</v>
      </c>
      <c r="J42" s="38" t="s">
        <v>517</v>
      </c>
      <c r="K42" s="22"/>
      <c r="L42" s="22"/>
      <c r="M42" s="22"/>
      <c r="N42" s="22"/>
      <c r="O42" s="22"/>
      <c r="P42" s="22"/>
    </row>
    <row r="43" spans="1:16" ht="39" customHeight="1" thickBot="1" x14ac:dyDescent="0.2">
      <c r="A43" s="22"/>
      <c r="B43" s="40"/>
      <c r="C43" s="1247" t="s">
        <v>578</v>
      </c>
      <c r="D43" s="1248"/>
      <c r="E43" s="1249"/>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8OyJLRfEyWMDsGa/QzFnspowL3wFmE4klveiwgIZ5AycgT7iEODPlSEarRYRQWnS1Sn3P+vgNE6+DfgsOK3NeQ==" saltValue="FbTfBjEPBPSeHpNLR2aJ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7" zoomScale="70" zoomScaleNormal="70" zoomScaleSheetLayoutView="55" workbookViewId="0">
      <selection activeCell="N45" sqref="N45:O4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431</v>
      </c>
      <c r="L45" s="60">
        <v>443</v>
      </c>
      <c r="M45" s="60">
        <v>392</v>
      </c>
      <c r="N45" s="60">
        <v>381</v>
      </c>
      <c r="O45" s="61">
        <v>345</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517</v>
      </c>
      <c r="L46" s="64" t="s">
        <v>517</v>
      </c>
      <c r="M46" s="64" t="s">
        <v>517</v>
      </c>
      <c r="N46" s="64" t="s">
        <v>517</v>
      </c>
      <c r="O46" s="65" t="s">
        <v>517</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517</v>
      </c>
      <c r="L47" s="64" t="s">
        <v>517</v>
      </c>
      <c r="M47" s="64" t="s">
        <v>517</v>
      </c>
      <c r="N47" s="64" t="s">
        <v>517</v>
      </c>
      <c r="O47" s="65" t="s">
        <v>517</v>
      </c>
      <c r="P47" s="48"/>
      <c r="Q47" s="48"/>
      <c r="R47" s="48"/>
      <c r="S47" s="48"/>
      <c r="T47" s="48"/>
      <c r="U47" s="48"/>
    </row>
    <row r="48" spans="1:21" ht="30.75" customHeight="1" x14ac:dyDescent="0.15">
      <c r="A48" s="48"/>
      <c r="B48" s="1254"/>
      <c r="C48" s="1255"/>
      <c r="D48" s="62"/>
      <c r="E48" s="1260" t="s">
        <v>15</v>
      </c>
      <c r="F48" s="1260"/>
      <c r="G48" s="1260"/>
      <c r="H48" s="1260"/>
      <c r="I48" s="1260"/>
      <c r="J48" s="1261"/>
      <c r="K48" s="63">
        <v>178</v>
      </c>
      <c r="L48" s="64">
        <v>187</v>
      </c>
      <c r="M48" s="64">
        <v>192</v>
      </c>
      <c r="N48" s="64">
        <v>168</v>
      </c>
      <c r="O48" s="65">
        <v>236</v>
      </c>
      <c r="P48" s="48"/>
      <c r="Q48" s="48"/>
      <c r="R48" s="48"/>
      <c r="S48" s="48"/>
      <c r="T48" s="48"/>
      <c r="U48" s="48"/>
    </row>
    <row r="49" spans="1:21" ht="30.75" customHeight="1" x14ac:dyDescent="0.15">
      <c r="A49" s="48"/>
      <c r="B49" s="1254"/>
      <c r="C49" s="1255"/>
      <c r="D49" s="62"/>
      <c r="E49" s="1260" t="s">
        <v>16</v>
      </c>
      <c r="F49" s="1260"/>
      <c r="G49" s="1260"/>
      <c r="H49" s="1260"/>
      <c r="I49" s="1260"/>
      <c r="J49" s="1261"/>
      <c r="K49" s="63">
        <v>1</v>
      </c>
      <c r="L49" s="64">
        <v>1</v>
      </c>
      <c r="M49" s="64">
        <v>1</v>
      </c>
      <c r="N49" s="64">
        <v>3</v>
      </c>
      <c r="O49" s="65">
        <v>3</v>
      </c>
      <c r="P49" s="48"/>
      <c r="Q49" s="48"/>
      <c r="R49" s="48"/>
      <c r="S49" s="48"/>
      <c r="T49" s="48"/>
      <c r="U49" s="48"/>
    </row>
    <row r="50" spans="1:21" ht="30.75" customHeight="1" x14ac:dyDescent="0.15">
      <c r="A50" s="48"/>
      <c r="B50" s="1254"/>
      <c r="C50" s="1255"/>
      <c r="D50" s="62"/>
      <c r="E50" s="1260" t="s">
        <v>17</v>
      </c>
      <c r="F50" s="1260"/>
      <c r="G50" s="1260"/>
      <c r="H50" s="1260"/>
      <c r="I50" s="1260"/>
      <c r="J50" s="1261"/>
      <c r="K50" s="63">
        <v>1</v>
      </c>
      <c r="L50" s="64">
        <v>1</v>
      </c>
      <c r="M50" s="64">
        <v>1</v>
      </c>
      <c r="N50" s="64">
        <v>1</v>
      </c>
      <c r="O50" s="65">
        <v>1</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517</v>
      </c>
      <c r="L51" s="64">
        <v>0</v>
      </c>
      <c r="M51" s="64">
        <v>0</v>
      </c>
      <c r="N51" s="64">
        <v>0</v>
      </c>
      <c r="O51" s="65" t="s">
        <v>517</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378</v>
      </c>
      <c r="L52" s="64">
        <v>376</v>
      </c>
      <c r="M52" s="64">
        <v>368</v>
      </c>
      <c r="N52" s="64">
        <v>360</v>
      </c>
      <c r="O52" s="65">
        <v>342</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233</v>
      </c>
      <c r="L53" s="69">
        <v>256</v>
      </c>
      <c r="M53" s="69">
        <v>218</v>
      </c>
      <c r="N53" s="69">
        <v>193</v>
      </c>
      <c r="O53" s="70">
        <v>243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TXUJp83Qn+hdzFZC15pBEo8VKeJKHSbfDw4nWU3nA204CGLiNBnmV96/YM0uxI4NzbLmMXlp9vNF0717m2xw==" saltValue="+WkFImfOeLsq4QmNZlVaN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activeCell="DH51" sqref="DH51"/>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78" t="s">
        <v>30</v>
      </c>
      <c r="C41" s="1279"/>
      <c r="D41" s="102"/>
      <c r="E41" s="1284" t="s">
        <v>31</v>
      </c>
      <c r="F41" s="1284"/>
      <c r="G41" s="1284"/>
      <c r="H41" s="1285"/>
      <c r="I41" s="103">
        <v>2807</v>
      </c>
      <c r="J41" s="104">
        <v>2614</v>
      </c>
      <c r="K41" s="104">
        <v>2489</v>
      </c>
      <c r="L41" s="104">
        <v>2294</v>
      </c>
      <c r="M41" s="105">
        <v>2217</v>
      </c>
    </row>
    <row r="42" spans="2:13" ht="27.75" customHeight="1" x14ac:dyDescent="0.15">
      <c r="B42" s="1280"/>
      <c r="C42" s="1281"/>
      <c r="D42" s="106"/>
      <c r="E42" s="1286" t="s">
        <v>32</v>
      </c>
      <c r="F42" s="1286"/>
      <c r="G42" s="1286"/>
      <c r="H42" s="1287"/>
      <c r="I42" s="107">
        <v>7</v>
      </c>
      <c r="J42" s="108">
        <v>5</v>
      </c>
      <c r="K42" s="108">
        <v>3</v>
      </c>
      <c r="L42" s="108">
        <v>2</v>
      </c>
      <c r="M42" s="109">
        <v>0</v>
      </c>
    </row>
    <row r="43" spans="2:13" ht="27.75" customHeight="1" x14ac:dyDescent="0.15">
      <c r="B43" s="1280"/>
      <c r="C43" s="1281"/>
      <c r="D43" s="106"/>
      <c r="E43" s="1286" t="s">
        <v>33</v>
      </c>
      <c r="F43" s="1286"/>
      <c r="G43" s="1286"/>
      <c r="H43" s="1287"/>
      <c r="I43" s="107">
        <v>1965</v>
      </c>
      <c r="J43" s="108">
        <v>1741</v>
      </c>
      <c r="K43" s="108">
        <v>1738</v>
      </c>
      <c r="L43" s="108">
        <v>2039</v>
      </c>
      <c r="M43" s="109">
        <v>2101</v>
      </c>
    </row>
    <row r="44" spans="2:13" ht="27.75" customHeight="1" x14ac:dyDescent="0.15">
      <c r="B44" s="1280"/>
      <c r="C44" s="1281"/>
      <c r="D44" s="106"/>
      <c r="E44" s="1286" t="s">
        <v>34</v>
      </c>
      <c r="F44" s="1286"/>
      <c r="G44" s="1286"/>
      <c r="H44" s="1287"/>
      <c r="I44" s="107">
        <v>38</v>
      </c>
      <c r="J44" s="108">
        <v>37</v>
      </c>
      <c r="K44" s="108">
        <v>36</v>
      </c>
      <c r="L44" s="108">
        <v>32</v>
      </c>
      <c r="M44" s="109">
        <v>32</v>
      </c>
    </row>
    <row r="45" spans="2:13" ht="27.75" customHeight="1" x14ac:dyDescent="0.15">
      <c r="B45" s="1280"/>
      <c r="C45" s="1281"/>
      <c r="D45" s="106"/>
      <c r="E45" s="1286" t="s">
        <v>35</v>
      </c>
      <c r="F45" s="1286"/>
      <c r="G45" s="1286"/>
      <c r="H45" s="1287"/>
      <c r="I45" s="107">
        <v>751</v>
      </c>
      <c r="J45" s="108">
        <v>798</v>
      </c>
      <c r="K45" s="108">
        <v>744</v>
      </c>
      <c r="L45" s="108">
        <v>811</v>
      </c>
      <c r="M45" s="109">
        <v>762</v>
      </c>
    </row>
    <row r="46" spans="2:13" ht="27.75" customHeight="1" x14ac:dyDescent="0.15">
      <c r="B46" s="1280"/>
      <c r="C46" s="1281"/>
      <c r="D46" s="110"/>
      <c r="E46" s="1286" t="s">
        <v>36</v>
      </c>
      <c r="F46" s="1286"/>
      <c r="G46" s="1286"/>
      <c r="H46" s="1287"/>
      <c r="I46" s="107">
        <v>0</v>
      </c>
      <c r="J46" s="108">
        <v>0</v>
      </c>
      <c r="K46" s="108">
        <v>0</v>
      </c>
      <c r="L46" s="108">
        <v>1</v>
      </c>
      <c r="M46" s="109">
        <v>1</v>
      </c>
    </row>
    <row r="47" spans="2:13" ht="27.75" customHeight="1" x14ac:dyDescent="0.15">
      <c r="B47" s="1280"/>
      <c r="C47" s="1281"/>
      <c r="D47" s="111"/>
      <c r="E47" s="1288" t="s">
        <v>37</v>
      </c>
      <c r="F47" s="1289"/>
      <c r="G47" s="1289"/>
      <c r="H47" s="1290"/>
      <c r="I47" s="107" t="s">
        <v>517</v>
      </c>
      <c r="J47" s="108" t="s">
        <v>517</v>
      </c>
      <c r="K47" s="108" t="s">
        <v>517</v>
      </c>
      <c r="L47" s="108" t="s">
        <v>517</v>
      </c>
      <c r="M47" s="109" t="s">
        <v>517</v>
      </c>
    </row>
    <row r="48" spans="2:13" ht="27.75" customHeight="1" x14ac:dyDescent="0.15">
      <c r="B48" s="1280"/>
      <c r="C48" s="1281"/>
      <c r="D48" s="106"/>
      <c r="E48" s="1286" t="s">
        <v>38</v>
      </c>
      <c r="F48" s="1286"/>
      <c r="G48" s="1286"/>
      <c r="H48" s="1287"/>
      <c r="I48" s="107" t="s">
        <v>517</v>
      </c>
      <c r="J48" s="108" t="s">
        <v>517</v>
      </c>
      <c r="K48" s="108" t="s">
        <v>517</v>
      </c>
      <c r="L48" s="108" t="s">
        <v>517</v>
      </c>
      <c r="M48" s="109" t="s">
        <v>517</v>
      </c>
    </row>
    <row r="49" spans="2:13" ht="27.75" customHeight="1" x14ac:dyDescent="0.15">
      <c r="B49" s="1282"/>
      <c r="C49" s="1283"/>
      <c r="D49" s="106"/>
      <c r="E49" s="1286" t="s">
        <v>39</v>
      </c>
      <c r="F49" s="1286"/>
      <c r="G49" s="1286"/>
      <c r="H49" s="1287"/>
      <c r="I49" s="107" t="s">
        <v>517</v>
      </c>
      <c r="J49" s="108" t="s">
        <v>517</v>
      </c>
      <c r="K49" s="108" t="s">
        <v>517</v>
      </c>
      <c r="L49" s="108" t="s">
        <v>517</v>
      </c>
      <c r="M49" s="109" t="s">
        <v>517</v>
      </c>
    </row>
    <row r="50" spans="2:13" ht="27.75" customHeight="1" x14ac:dyDescent="0.15">
      <c r="B50" s="1291" t="s">
        <v>40</v>
      </c>
      <c r="C50" s="1292"/>
      <c r="D50" s="112"/>
      <c r="E50" s="1286" t="s">
        <v>41</v>
      </c>
      <c r="F50" s="1286"/>
      <c r="G50" s="1286"/>
      <c r="H50" s="1287"/>
      <c r="I50" s="107">
        <v>1190</v>
      </c>
      <c r="J50" s="108">
        <v>1144</v>
      </c>
      <c r="K50" s="108">
        <v>968</v>
      </c>
      <c r="L50" s="108">
        <v>1014</v>
      </c>
      <c r="M50" s="109">
        <v>1002</v>
      </c>
    </row>
    <row r="51" spans="2:13" ht="27.75" customHeight="1" x14ac:dyDescent="0.15">
      <c r="B51" s="1280"/>
      <c r="C51" s="1281"/>
      <c r="D51" s="106"/>
      <c r="E51" s="1286" t="s">
        <v>42</v>
      </c>
      <c r="F51" s="1286"/>
      <c r="G51" s="1286"/>
      <c r="H51" s="1287"/>
      <c r="I51" s="107">
        <v>11</v>
      </c>
      <c r="J51" s="108">
        <v>5</v>
      </c>
      <c r="K51" s="108">
        <v>3</v>
      </c>
      <c r="L51" s="108">
        <v>3</v>
      </c>
      <c r="M51" s="109">
        <v>2</v>
      </c>
    </row>
    <row r="52" spans="2:13" ht="27.75" customHeight="1" x14ac:dyDescent="0.15">
      <c r="B52" s="1282"/>
      <c r="C52" s="1283"/>
      <c r="D52" s="106"/>
      <c r="E52" s="1286" t="s">
        <v>43</v>
      </c>
      <c r="F52" s="1286"/>
      <c r="G52" s="1286"/>
      <c r="H52" s="1287"/>
      <c r="I52" s="107">
        <v>4531</v>
      </c>
      <c r="J52" s="108">
        <v>4329</v>
      </c>
      <c r="K52" s="108">
        <v>4235</v>
      </c>
      <c r="L52" s="108">
        <v>4086</v>
      </c>
      <c r="M52" s="109">
        <v>3891</v>
      </c>
    </row>
    <row r="53" spans="2:13" ht="27.75" customHeight="1" thickBot="1" x14ac:dyDescent="0.2">
      <c r="B53" s="1293" t="s">
        <v>44</v>
      </c>
      <c r="C53" s="1294"/>
      <c r="D53" s="113"/>
      <c r="E53" s="1295" t="s">
        <v>45</v>
      </c>
      <c r="F53" s="1295"/>
      <c r="G53" s="1295"/>
      <c r="H53" s="1296"/>
      <c r="I53" s="114">
        <v>-165</v>
      </c>
      <c r="J53" s="115">
        <v>-283</v>
      </c>
      <c r="K53" s="115">
        <v>-196</v>
      </c>
      <c r="L53" s="115">
        <v>74</v>
      </c>
      <c r="M53" s="116">
        <v>218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FayAVvdq1KATPk8dJuxz/pozI030y4VyVzp3mVGJCtMiO+8kcs8fVNnL+s5uEe98NA28lxA0IQuYLX3KOHLrw==" saltValue="JgOEaqcD/z8D4FgCUD61h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I19" zoomScale="70" zoomScaleNormal="70" zoomScaleSheetLayoutView="100" workbookViewId="0">
      <selection activeCell="DH51" sqref="DH5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305" t="s">
        <v>48</v>
      </c>
      <c r="D55" s="1305"/>
      <c r="E55" s="1306"/>
      <c r="F55" s="128">
        <v>393</v>
      </c>
      <c r="G55" s="128">
        <v>393</v>
      </c>
      <c r="H55" s="129">
        <v>310</v>
      </c>
    </row>
    <row r="56" spans="2:8" ht="52.5" customHeight="1" x14ac:dyDescent="0.15">
      <c r="B56" s="130"/>
      <c r="C56" s="1307" t="s">
        <v>49</v>
      </c>
      <c r="D56" s="1307"/>
      <c r="E56" s="1308"/>
      <c r="F56" s="131">
        <v>45</v>
      </c>
      <c r="G56" s="131">
        <v>45</v>
      </c>
      <c r="H56" s="132">
        <v>45</v>
      </c>
    </row>
    <row r="57" spans="2:8" ht="53.25" customHeight="1" x14ac:dyDescent="0.15">
      <c r="B57" s="130"/>
      <c r="C57" s="1309" t="s">
        <v>50</v>
      </c>
      <c r="D57" s="1309"/>
      <c r="E57" s="1310"/>
      <c r="F57" s="133">
        <v>345</v>
      </c>
      <c r="G57" s="133">
        <v>391</v>
      </c>
      <c r="H57" s="134">
        <v>441</v>
      </c>
    </row>
    <row r="58" spans="2:8" ht="45.75" customHeight="1" x14ac:dyDescent="0.15">
      <c r="B58" s="135"/>
      <c r="C58" s="1297" t="s">
        <v>589</v>
      </c>
      <c r="D58" s="1298"/>
      <c r="E58" s="1299"/>
      <c r="F58" s="136">
        <v>104</v>
      </c>
      <c r="G58" s="136">
        <v>149</v>
      </c>
      <c r="H58" s="137">
        <v>199</v>
      </c>
    </row>
    <row r="59" spans="2:8" ht="45.75" customHeight="1" x14ac:dyDescent="0.15">
      <c r="B59" s="135"/>
      <c r="C59" s="1297" t="s">
        <v>585</v>
      </c>
      <c r="D59" s="1298"/>
      <c r="E59" s="1299"/>
      <c r="F59" s="136">
        <v>123</v>
      </c>
      <c r="G59" s="136">
        <v>123</v>
      </c>
      <c r="H59" s="137">
        <v>123</v>
      </c>
    </row>
    <row r="60" spans="2:8" ht="45.75" customHeight="1" x14ac:dyDescent="0.15">
      <c r="B60" s="135"/>
      <c r="C60" s="1297" t="s">
        <v>586</v>
      </c>
      <c r="D60" s="1298"/>
      <c r="E60" s="1299"/>
      <c r="F60" s="136">
        <v>90</v>
      </c>
      <c r="G60" s="136">
        <v>91</v>
      </c>
      <c r="H60" s="137">
        <v>91</v>
      </c>
    </row>
    <row r="61" spans="2:8" ht="45.75" customHeight="1" x14ac:dyDescent="0.15">
      <c r="B61" s="135"/>
      <c r="C61" s="1297" t="s">
        <v>587</v>
      </c>
      <c r="D61" s="1298"/>
      <c r="E61" s="1299"/>
      <c r="F61" s="136">
        <v>14</v>
      </c>
      <c r="G61" s="136">
        <v>14</v>
      </c>
      <c r="H61" s="137">
        <v>14</v>
      </c>
    </row>
    <row r="62" spans="2:8" ht="45.75" customHeight="1" thickBot="1" x14ac:dyDescent="0.2">
      <c r="B62" s="138"/>
      <c r="C62" s="1300" t="s">
        <v>588</v>
      </c>
      <c r="D62" s="1301"/>
      <c r="E62" s="1302"/>
      <c r="F62" s="139">
        <v>12</v>
      </c>
      <c r="G62" s="139">
        <v>12</v>
      </c>
      <c r="H62" s="140">
        <v>12</v>
      </c>
    </row>
    <row r="63" spans="2:8" ht="52.5" customHeight="1" thickBot="1" x14ac:dyDescent="0.2">
      <c r="B63" s="141"/>
      <c r="C63" s="1303" t="s">
        <v>51</v>
      </c>
      <c r="D63" s="1303"/>
      <c r="E63" s="1304"/>
      <c r="F63" s="142">
        <v>783</v>
      </c>
      <c r="G63" s="142">
        <v>829</v>
      </c>
      <c r="H63" s="143">
        <v>796</v>
      </c>
    </row>
    <row r="64" spans="2:8" ht="15" customHeight="1" x14ac:dyDescent="0.15"/>
  </sheetData>
  <sheetProtection algorithmName="SHA-512" hashValue="95qz3Po+sYrNKBDc9iNo2QYik11/wL4jKdwgvPsalhtvAO646PGqRe+D8oW3gwZLRem9+wTbVYjjYHfVy+JVKQ==" saltValue="s6mXlC6Met4hnjYHqnRt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N49" zoomScale="85" zoomScaleNormal="85" zoomScaleSheetLayoutView="55" workbookViewId="0">
      <selection activeCell="AN65" sqref="AN65:DC69"/>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603</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603</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604</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605</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613</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606</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559</v>
      </c>
      <c r="BQ50" s="1324"/>
      <c r="BR50" s="1324"/>
      <c r="BS50" s="1324"/>
      <c r="BT50" s="1324"/>
      <c r="BU50" s="1324"/>
      <c r="BV50" s="1324"/>
      <c r="BW50" s="1324"/>
      <c r="BX50" s="1324" t="s">
        <v>560</v>
      </c>
      <c r="BY50" s="1324"/>
      <c r="BZ50" s="1324"/>
      <c r="CA50" s="1324"/>
      <c r="CB50" s="1324"/>
      <c r="CC50" s="1324"/>
      <c r="CD50" s="1324"/>
      <c r="CE50" s="1324"/>
      <c r="CF50" s="1324" t="s">
        <v>561</v>
      </c>
      <c r="CG50" s="1324"/>
      <c r="CH50" s="1324"/>
      <c r="CI50" s="1324"/>
      <c r="CJ50" s="1324"/>
      <c r="CK50" s="1324"/>
      <c r="CL50" s="1324"/>
      <c r="CM50" s="1324"/>
      <c r="CN50" s="1324" t="s">
        <v>562</v>
      </c>
      <c r="CO50" s="1324"/>
      <c r="CP50" s="1324"/>
      <c r="CQ50" s="1324"/>
      <c r="CR50" s="1324"/>
      <c r="CS50" s="1324"/>
      <c r="CT50" s="1324"/>
      <c r="CU50" s="1324"/>
      <c r="CV50" s="1324" t="s">
        <v>563</v>
      </c>
      <c r="CW50" s="1324"/>
      <c r="CX50" s="1324"/>
      <c r="CY50" s="1324"/>
      <c r="CZ50" s="1324"/>
      <c r="DA50" s="1324"/>
      <c r="DB50" s="1324"/>
      <c r="DC50" s="1324"/>
    </row>
    <row r="51" spans="1:109" ht="13.5" customHeight="1" x14ac:dyDescent="0.15">
      <c r="B51" s="397"/>
      <c r="G51" s="1331"/>
      <c r="H51" s="1331"/>
      <c r="I51" s="1329"/>
      <c r="J51" s="1329"/>
      <c r="K51" s="1326"/>
      <c r="L51" s="1326"/>
      <c r="M51" s="1326"/>
      <c r="N51" s="1326"/>
      <c r="AM51" s="406"/>
      <c r="AN51" s="1327" t="s">
        <v>607</v>
      </c>
      <c r="AO51" s="1327"/>
      <c r="AP51" s="1327"/>
      <c r="AQ51" s="1327"/>
      <c r="AR51" s="1327"/>
      <c r="AS51" s="1327"/>
      <c r="AT51" s="1327"/>
      <c r="AU51" s="1327"/>
      <c r="AV51" s="1327"/>
      <c r="AW51" s="1327"/>
      <c r="AX51" s="1327"/>
      <c r="AY51" s="1327"/>
      <c r="AZ51" s="1327"/>
      <c r="BA51" s="1327"/>
      <c r="BB51" s="1327" t="s">
        <v>608</v>
      </c>
      <c r="BC51" s="1327"/>
      <c r="BD51" s="1327"/>
      <c r="BE51" s="1327"/>
      <c r="BF51" s="1327"/>
      <c r="BG51" s="1327"/>
      <c r="BH51" s="1327"/>
      <c r="BI51" s="1327"/>
      <c r="BJ51" s="1327"/>
      <c r="BK51" s="1327"/>
      <c r="BL51" s="1327"/>
      <c r="BM51" s="1327"/>
      <c r="BN51" s="1327"/>
      <c r="BO51" s="1327"/>
      <c r="BP51" s="1325"/>
      <c r="BQ51" s="1325"/>
      <c r="BR51" s="1325"/>
      <c r="BS51" s="1325"/>
      <c r="BT51" s="1325"/>
      <c r="BU51" s="1325"/>
      <c r="BV51" s="1325"/>
      <c r="BW51" s="1325"/>
      <c r="BX51" s="1328"/>
      <c r="BY51" s="1325"/>
      <c r="BZ51" s="1325"/>
      <c r="CA51" s="1325"/>
      <c r="CB51" s="1325"/>
      <c r="CC51" s="1325"/>
      <c r="CD51" s="1325"/>
      <c r="CE51" s="1325"/>
      <c r="CF51" s="1328"/>
      <c r="CG51" s="1325"/>
      <c r="CH51" s="1325"/>
      <c r="CI51" s="1325"/>
      <c r="CJ51" s="1325"/>
      <c r="CK51" s="1325"/>
      <c r="CL51" s="1325"/>
      <c r="CM51" s="1325"/>
      <c r="CN51" s="1328"/>
      <c r="CO51" s="1325"/>
      <c r="CP51" s="1325"/>
      <c r="CQ51" s="1325"/>
      <c r="CR51" s="1325"/>
      <c r="CS51" s="1325"/>
      <c r="CT51" s="1325"/>
      <c r="CU51" s="1325"/>
      <c r="CV51" s="1325">
        <v>10.3</v>
      </c>
      <c r="CW51" s="1325"/>
      <c r="CX51" s="1325"/>
      <c r="CY51" s="1325"/>
      <c r="CZ51" s="1325"/>
      <c r="DA51" s="1325"/>
      <c r="DB51" s="1325"/>
      <c r="DC51" s="1325"/>
    </row>
    <row r="52" spans="1:109" x14ac:dyDescent="0.15">
      <c r="B52" s="397"/>
      <c r="G52" s="1331"/>
      <c r="H52" s="1331"/>
      <c r="I52" s="1329"/>
      <c r="J52" s="1329"/>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1"/>
      <c r="H53" s="1331"/>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609</v>
      </c>
      <c r="BC53" s="1327"/>
      <c r="BD53" s="1327"/>
      <c r="BE53" s="1327"/>
      <c r="BF53" s="1327"/>
      <c r="BG53" s="1327"/>
      <c r="BH53" s="1327"/>
      <c r="BI53" s="1327"/>
      <c r="BJ53" s="1327"/>
      <c r="BK53" s="1327"/>
      <c r="BL53" s="1327"/>
      <c r="BM53" s="1327"/>
      <c r="BN53" s="1327"/>
      <c r="BO53" s="1327"/>
      <c r="BP53" s="1325">
        <v>58</v>
      </c>
      <c r="BQ53" s="1325"/>
      <c r="BR53" s="1325"/>
      <c r="BS53" s="1325"/>
      <c r="BT53" s="1325"/>
      <c r="BU53" s="1325"/>
      <c r="BV53" s="1325"/>
      <c r="BW53" s="1325"/>
      <c r="BX53" s="1328"/>
      <c r="BY53" s="1325"/>
      <c r="BZ53" s="1325"/>
      <c r="CA53" s="1325"/>
      <c r="CB53" s="1325"/>
      <c r="CC53" s="1325"/>
      <c r="CD53" s="1325"/>
      <c r="CE53" s="1325"/>
      <c r="CF53" s="1328"/>
      <c r="CG53" s="1325"/>
      <c r="CH53" s="1325"/>
      <c r="CI53" s="1325"/>
      <c r="CJ53" s="1325"/>
      <c r="CK53" s="1325"/>
      <c r="CL53" s="1325"/>
      <c r="CM53" s="1325"/>
      <c r="CN53" s="1328"/>
      <c r="CO53" s="1325"/>
      <c r="CP53" s="1325"/>
      <c r="CQ53" s="1325"/>
      <c r="CR53" s="1325"/>
      <c r="CS53" s="1325"/>
      <c r="CT53" s="1325"/>
      <c r="CU53" s="1325"/>
      <c r="CV53" s="1325">
        <v>63.3</v>
      </c>
      <c r="CW53" s="1325"/>
      <c r="CX53" s="1325"/>
      <c r="CY53" s="1325"/>
      <c r="CZ53" s="1325"/>
      <c r="DA53" s="1325"/>
      <c r="DB53" s="1325"/>
      <c r="DC53" s="1325"/>
    </row>
    <row r="54" spans="1:109" x14ac:dyDescent="0.15">
      <c r="A54" s="405"/>
      <c r="B54" s="397"/>
      <c r="G54" s="1331"/>
      <c r="H54" s="1331"/>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610</v>
      </c>
      <c r="AO55" s="1324"/>
      <c r="AP55" s="1324"/>
      <c r="AQ55" s="1324"/>
      <c r="AR55" s="1324"/>
      <c r="AS55" s="1324"/>
      <c r="AT55" s="1324"/>
      <c r="AU55" s="1324"/>
      <c r="AV55" s="1324"/>
      <c r="AW55" s="1324"/>
      <c r="AX55" s="1324"/>
      <c r="AY55" s="1324"/>
      <c r="AZ55" s="1324"/>
      <c r="BA55" s="1324"/>
      <c r="BB55" s="1327" t="s">
        <v>608</v>
      </c>
      <c r="BC55" s="1327"/>
      <c r="BD55" s="1327"/>
      <c r="BE55" s="1327"/>
      <c r="BF55" s="1327"/>
      <c r="BG55" s="1327"/>
      <c r="BH55" s="1327"/>
      <c r="BI55" s="1327"/>
      <c r="BJ55" s="1327"/>
      <c r="BK55" s="1327"/>
      <c r="BL55" s="1327"/>
      <c r="BM55" s="1327"/>
      <c r="BN55" s="1327"/>
      <c r="BO55" s="1327"/>
      <c r="BP55" s="1325">
        <v>0</v>
      </c>
      <c r="BQ55" s="1325"/>
      <c r="BR55" s="1325"/>
      <c r="BS55" s="1325"/>
      <c r="BT55" s="1325"/>
      <c r="BU55" s="1325"/>
      <c r="BV55" s="1325"/>
      <c r="BW55" s="1325"/>
      <c r="BX55" s="1328"/>
      <c r="BY55" s="1325"/>
      <c r="BZ55" s="1325"/>
      <c r="CA55" s="1325"/>
      <c r="CB55" s="1325"/>
      <c r="CC55" s="1325"/>
      <c r="CD55" s="1325"/>
      <c r="CE55" s="1325"/>
      <c r="CF55" s="1328"/>
      <c r="CG55" s="1325"/>
      <c r="CH55" s="1325"/>
      <c r="CI55" s="1325"/>
      <c r="CJ55" s="1325"/>
      <c r="CK55" s="1325"/>
      <c r="CL55" s="1325"/>
      <c r="CM55" s="1325"/>
      <c r="CN55" s="1328"/>
      <c r="CO55" s="1325"/>
      <c r="CP55" s="1325"/>
      <c r="CQ55" s="1325"/>
      <c r="CR55" s="1325"/>
      <c r="CS55" s="1325"/>
      <c r="CT55" s="1325"/>
      <c r="CU55" s="1325"/>
      <c r="CV55" s="1325">
        <v>0</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30"/>
      <c r="J57" s="1330"/>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609</v>
      </c>
      <c r="BC57" s="1327"/>
      <c r="BD57" s="1327"/>
      <c r="BE57" s="1327"/>
      <c r="BF57" s="1327"/>
      <c r="BG57" s="1327"/>
      <c r="BH57" s="1327"/>
      <c r="BI57" s="1327"/>
      <c r="BJ57" s="1327"/>
      <c r="BK57" s="1327"/>
      <c r="BL57" s="1327"/>
      <c r="BM57" s="1327"/>
      <c r="BN57" s="1327"/>
      <c r="BO57" s="1327"/>
      <c r="BP57" s="1325">
        <v>58.6</v>
      </c>
      <c r="BQ57" s="1325"/>
      <c r="BR57" s="1325"/>
      <c r="BS57" s="1325"/>
      <c r="BT57" s="1325"/>
      <c r="BU57" s="1325"/>
      <c r="BV57" s="1325"/>
      <c r="BW57" s="1325"/>
      <c r="BX57" s="1328"/>
      <c r="BY57" s="1325"/>
      <c r="BZ57" s="1325"/>
      <c r="CA57" s="1325"/>
      <c r="CB57" s="1325"/>
      <c r="CC57" s="1325"/>
      <c r="CD57" s="1325"/>
      <c r="CE57" s="1325"/>
      <c r="CF57" s="1328"/>
      <c r="CG57" s="1325"/>
      <c r="CH57" s="1325"/>
      <c r="CI57" s="1325"/>
      <c r="CJ57" s="1325"/>
      <c r="CK57" s="1325"/>
      <c r="CL57" s="1325"/>
      <c r="CM57" s="1325"/>
      <c r="CN57" s="1328"/>
      <c r="CO57" s="1325"/>
      <c r="CP57" s="1325"/>
      <c r="CQ57" s="1325"/>
      <c r="CR57" s="1325"/>
      <c r="CS57" s="1325"/>
      <c r="CT57" s="1325"/>
      <c r="CU57" s="1325"/>
      <c r="CV57" s="1325">
        <v>64.2</v>
      </c>
      <c r="CW57" s="1325"/>
      <c r="CX57" s="1325"/>
      <c r="CY57" s="1325"/>
      <c r="CZ57" s="1325"/>
      <c r="DA57" s="1325"/>
      <c r="DB57" s="1325"/>
      <c r="DC57" s="1325"/>
      <c r="DD57" s="410"/>
      <c r="DE57" s="409"/>
    </row>
    <row r="58" spans="1:109" s="405" customFormat="1" x14ac:dyDescent="0.15">
      <c r="A58" s="390"/>
      <c r="B58" s="409"/>
      <c r="G58" s="1320"/>
      <c r="H58" s="1320"/>
      <c r="I58" s="1330"/>
      <c r="J58" s="1330"/>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611</v>
      </c>
    </row>
    <row r="64" spans="1:109" x14ac:dyDescent="0.15">
      <c r="B64" s="397"/>
      <c r="G64" s="404"/>
      <c r="I64" s="417"/>
      <c r="J64" s="417"/>
      <c r="K64" s="417"/>
      <c r="L64" s="417"/>
      <c r="M64" s="417"/>
      <c r="N64" s="418"/>
      <c r="AM64" s="404"/>
      <c r="AN64" s="404" t="s">
        <v>605</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1" t="s">
        <v>614</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606</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559</v>
      </c>
      <c r="BQ72" s="1324"/>
      <c r="BR72" s="1324"/>
      <c r="BS72" s="1324"/>
      <c r="BT72" s="1324"/>
      <c r="BU72" s="1324"/>
      <c r="BV72" s="1324"/>
      <c r="BW72" s="1324"/>
      <c r="BX72" s="1324" t="s">
        <v>560</v>
      </c>
      <c r="BY72" s="1324"/>
      <c r="BZ72" s="1324"/>
      <c r="CA72" s="1324"/>
      <c r="CB72" s="1324"/>
      <c r="CC72" s="1324"/>
      <c r="CD72" s="1324"/>
      <c r="CE72" s="1324"/>
      <c r="CF72" s="1324" t="s">
        <v>561</v>
      </c>
      <c r="CG72" s="1324"/>
      <c r="CH72" s="1324"/>
      <c r="CI72" s="1324"/>
      <c r="CJ72" s="1324"/>
      <c r="CK72" s="1324"/>
      <c r="CL72" s="1324"/>
      <c r="CM72" s="1324"/>
      <c r="CN72" s="1324" t="s">
        <v>562</v>
      </c>
      <c r="CO72" s="1324"/>
      <c r="CP72" s="1324"/>
      <c r="CQ72" s="1324"/>
      <c r="CR72" s="1324"/>
      <c r="CS72" s="1324"/>
      <c r="CT72" s="1324"/>
      <c r="CU72" s="1324"/>
      <c r="CV72" s="1324" t="s">
        <v>563</v>
      </c>
      <c r="CW72" s="1324"/>
      <c r="CX72" s="1324"/>
      <c r="CY72" s="1324"/>
      <c r="CZ72" s="1324"/>
      <c r="DA72" s="1324"/>
      <c r="DB72" s="1324"/>
      <c r="DC72" s="1324"/>
    </row>
    <row r="73" spans="2:107" x14ac:dyDescent="0.15">
      <c r="B73" s="397"/>
      <c r="G73" s="1331"/>
      <c r="H73" s="1331"/>
      <c r="I73" s="1331"/>
      <c r="J73" s="1331"/>
      <c r="K73" s="1332"/>
      <c r="L73" s="1332"/>
      <c r="M73" s="1332"/>
      <c r="N73" s="1332"/>
      <c r="AM73" s="406"/>
      <c r="AN73" s="1327" t="s">
        <v>607</v>
      </c>
      <c r="AO73" s="1327"/>
      <c r="AP73" s="1327"/>
      <c r="AQ73" s="1327"/>
      <c r="AR73" s="1327"/>
      <c r="AS73" s="1327"/>
      <c r="AT73" s="1327"/>
      <c r="AU73" s="1327"/>
      <c r="AV73" s="1327"/>
      <c r="AW73" s="1327"/>
      <c r="AX73" s="1327"/>
      <c r="AY73" s="1327"/>
      <c r="AZ73" s="1327"/>
      <c r="BA73" s="1327"/>
      <c r="BB73" s="1327" t="s">
        <v>608</v>
      </c>
      <c r="BC73" s="1327"/>
      <c r="BD73" s="1327"/>
      <c r="BE73" s="1327"/>
      <c r="BF73" s="1327"/>
      <c r="BG73" s="1327"/>
      <c r="BH73" s="1327"/>
      <c r="BI73" s="1327"/>
      <c r="BJ73" s="1327"/>
      <c r="BK73" s="1327"/>
      <c r="BL73" s="1327"/>
      <c r="BM73" s="1327"/>
      <c r="BN73" s="1327"/>
      <c r="BO73" s="1327"/>
      <c r="BP73" s="1325"/>
      <c r="BQ73" s="1325"/>
      <c r="BR73" s="1325"/>
      <c r="BS73" s="1325"/>
      <c r="BT73" s="1325"/>
      <c r="BU73" s="1325"/>
      <c r="BV73" s="1325"/>
      <c r="BW73" s="1325"/>
      <c r="BX73" s="1325"/>
      <c r="BY73" s="1325"/>
      <c r="BZ73" s="1325"/>
      <c r="CA73" s="1325"/>
      <c r="CB73" s="1325"/>
      <c r="CC73" s="1325"/>
      <c r="CD73" s="1325"/>
      <c r="CE73" s="1325"/>
      <c r="CF73" s="1325"/>
      <c r="CG73" s="1325"/>
      <c r="CH73" s="1325"/>
      <c r="CI73" s="1325"/>
      <c r="CJ73" s="1325"/>
      <c r="CK73" s="1325"/>
      <c r="CL73" s="1325"/>
      <c r="CM73" s="1325"/>
      <c r="CN73" s="1325">
        <v>3.8</v>
      </c>
      <c r="CO73" s="1325"/>
      <c r="CP73" s="1325"/>
      <c r="CQ73" s="1325"/>
      <c r="CR73" s="1325"/>
      <c r="CS73" s="1325"/>
      <c r="CT73" s="1325"/>
      <c r="CU73" s="1325"/>
      <c r="CV73" s="1325">
        <v>10.3</v>
      </c>
      <c r="CW73" s="1325"/>
      <c r="CX73" s="1325"/>
      <c r="CY73" s="1325"/>
      <c r="CZ73" s="1325"/>
      <c r="DA73" s="1325"/>
      <c r="DB73" s="1325"/>
      <c r="DC73" s="1325"/>
    </row>
    <row r="74" spans="2:107" x14ac:dyDescent="0.15">
      <c r="B74" s="397"/>
      <c r="G74" s="1331"/>
      <c r="H74" s="1331"/>
      <c r="I74" s="1331"/>
      <c r="J74" s="1331"/>
      <c r="K74" s="1332"/>
      <c r="L74" s="1332"/>
      <c r="M74" s="1332"/>
      <c r="N74" s="1332"/>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1"/>
      <c r="H75" s="1331"/>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612</v>
      </c>
      <c r="BC75" s="1327"/>
      <c r="BD75" s="1327"/>
      <c r="BE75" s="1327"/>
      <c r="BF75" s="1327"/>
      <c r="BG75" s="1327"/>
      <c r="BH75" s="1327"/>
      <c r="BI75" s="1327"/>
      <c r="BJ75" s="1327"/>
      <c r="BK75" s="1327"/>
      <c r="BL75" s="1327"/>
      <c r="BM75" s="1327"/>
      <c r="BN75" s="1327"/>
      <c r="BO75" s="1327"/>
      <c r="BP75" s="1325">
        <v>11.2</v>
      </c>
      <c r="BQ75" s="1325"/>
      <c r="BR75" s="1325"/>
      <c r="BS75" s="1325"/>
      <c r="BT75" s="1325"/>
      <c r="BU75" s="1325"/>
      <c r="BV75" s="1325"/>
      <c r="BW75" s="1325"/>
      <c r="BX75" s="1325">
        <v>11.9</v>
      </c>
      <c r="BY75" s="1325"/>
      <c r="BZ75" s="1325"/>
      <c r="CA75" s="1325"/>
      <c r="CB75" s="1325"/>
      <c r="CC75" s="1325"/>
      <c r="CD75" s="1325"/>
      <c r="CE75" s="1325"/>
      <c r="CF75" s="1325">
        <v>11.8</v>
      </c>
      <c r="CG75" s="1325"/>
      <c r="CH75" s="1325"/>
      <c r="CI75" s="1325"/>
      <c r="CJ75" s="1325"/>
      <c r="CK75" s="1325"/>
      <c r="CL75" s="1325"/>
      <c r="CM75" s="1325"/>
      <c r="CN75" s="1325">
        <v>11.3</v>
      </c>
      <c r="CO75" s="1325"/>
      <c r="CP75" s="1325"/>
      <c r="CQ75" s="1325"/>
      <c r="CR75" s="1325"/>
      <c r="CS75" s="1325"/>
      <c r="CT75" s="1325"/>
      <c r="CU75" s="1325"/>
      <c r="CV75" s="1325">
        <v>10.8</v>
      </c>
      <c r="CW75" s="1325"/>
      <c r="CX75" s="1325"/>
      <c r="CY75" s="1325"/>
      <c r="CZ75" s="1325"/>
      <c r="DA75" s="1325"/>
      <c r="DB75" s="1325"/>
      <c r="DC75" s="1325"/>
    </row>
    <row r="76" spans="2:107" x14ac:dyDescent="0.15">
      <c r="B76" s="397"/>
      <c r="G76" s="1331"/>
      <c r="H76" s="1331"/>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32"/>
      <c r="L77" s="1332"/>
      <c r="M77" s="1332"/>
      <c r="N77" s="1332"/>
      <c r="AN77" s="1324" t="s">
        <v>610</v>
      </c>
      <c r="AO77" s="1324"/>
      <c r="AP77" s="1324"/>
      <c r="AQ77" s="1324"/>
      <c r="AR77" s="1324"/>
      <c r="AS77" s="1324"/>
      <c r="AT77" s="1324"/>
      <c r="AU77" s="1324"/>
      <c r="AV77" s="1324"/>
      <c r="AW77" s="1324"/>
      <c r="AX77" s="1324"/>
      <c r="AY77" s="1324"/>
      <c r="AZ77" s="1324"/>
      <c r="BA77" s="1324"/>
      <c r="BB77" s="1327" t="s">
        <v>608</v>
      </c>
      <c r="BC77" s="1327"/>
      <c r="BD77" s="1327"/>
      <c r="BE77" s="1327"/>
      <c r="BF77" s="1327"/>
      <c r="BG77" s="1327"/>
      <c r="BH77" s="1327"/>
      <c r="BI77" s="1327"/>
      <c r="BJ77" s="1327"/>
      <c r="BK77" s="1327"/>
      <c r="BL77" s="1327"/>
      <c r="BM77" s="1327"/>
      <c r="BN77" s="1327"/>
      <c r="BO77" s="1327"/>
      <c r="BP77" s="1325">
        <v>0</v>
      </c>
      <c r="BQ77" s="1325"/>
      <c r="BR77" s="1325"/>
      <c r="BS77" s="1325"/>
      <c r="BT77" s="1325"/>
      <c r="BU77" s="1325"/>
      <c r="BV77" s="1325"/>
      <c r="BW77" s="1325"/>
      <c r="BX77" s="1325">
        <v>0</v>
      </c>
      <c r="BY77" s="1325"/>
      <c r="BZ77" s="1325"/>
      <c r="CA77" s="1325"/>
      <c r="CB77" s="1325"/>
      <c r="CC77" s="1325"/>
      <c r="CD77" s="1325"/>
      <c r="CE77" s="1325"/>
      <c r="CF77" s="1325">
        <v>0</v>
      </c>
      <c r="CG77" s="1325"/>
      <c r="CH77" s="1325"/>
      <c r="CI77" s="1325"/>
      <c r="CJ77" s="1325"/>
      <c r="CK77" s="1325"/>
      <c r="CL77" s="1325"/>
      <c r="CM77" s="1325"/>
      <c r="CN77" s="1325">
        <v>0</v>
      </c>
      <c r="CO77" s="1325"/>
      <c r="CP77" s="1325"/>
      <c r="CQ77" s="1325"/>
      <c r="CR77" s="1325"/>
      <c r="CS77" s="1325"/>
      <c r="CT77" s="1325"/>
      <c r="CU77" s="1325"/>
      <c r="CV77" s="1325">
        <v>0</v>
      </c>
      <c r="CW77" s="1325"/>
      <c r="CX77" s="1325"/>
      <c r="CY77" s="1325"/>
      <c r="CZ77" s="1325"/>
      <c r="DA77" s="1325"/>
      <c r="DB77" s="1325"/>
      <c r="DC77" s="1325"/>
    </row>
    <row r="78" spans="2:107" x14ac:dyDescent="0.15">
      <c r="B78" s="397"/>
      <c r="G78" s="1320"/>
      <c r="H78" s="1320"/>
      <c r="I78" s="1320"/>
      <c r="J78" s="1320"/>
      <c r="K78" s="1332"/>
      <c r="L78" s="1332"/>
      <c r="M78" s="1332"/>
      <c r="N78" s="1332"/>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30"/>
      <c r="J79" s="1330"/>
      <c r="K79" s="1333"/>
      <c r="L79" s="1333"/>
      <c r="M79" s="1333"/>
      <c r="N79" s="1333"/>
      <c r="AN79" s="1324"/>
      <c r="AO79" s="1324"/>
      <c r="AP79" s="1324"/>
      <c r="AQ79" s="1324"/>
      <c r="AR79" s="1324"/>
      <c r="AS79" s="1324"/>
      <c r="AT79" s="1324"/>
      <c r="AU79" s="1324"/>
      <c r="AV79" s="1324"/>
      <c r="AW79" s="1324"/>
      <c r="AX79" s="1324"/>
      <c r="AY79" s="1324"/>
      <c r="AZ79" s="1324"/>
      <c r="BA79" s="1324"/>
      <c r="BB79" s="1327" t="s">
        <v>612</v>
      </c>
      <c r="BC79" s="1327"/>
      <c r="BD79" s="1327"/>
      <c r="BE79" s="1327"/>
      <c r="BF79" s="1327"/>
      <c r="BG79" s="1327"/>
      <c r="BH79" s="1327"/>
      <c r="BI79" s="1327"/>
      <c r="BJ79" s="1327"/>
      <c r="BK79" s="1327"/>
      <c r="BL79" s="1327"/>
      <c r="BM79" s="1327"/>
      <c r="BN79" s="1327"/>
      <c r="BO79" s="1327"/>
      <c r="BP79" s="1325">
        <v>7.3</v>
      </c>
      <c r="BQ79" s="1325"/>
      <c r="BR79" s="1325"/>
      <c r="BS79" s="1325"/>
      <c r="BT79" s="1325"/>
      <c r="BU79" s="1325"/>
      <c r="BV79" s="1325"/>
      <c r="BW79" s="1325"/>
      <c r="BX79" s="1325">
        <v>7.2</v>
      </c>
      <c r="BY79" s="1325"/>
      <c r="BZ79" s="1325"/>
      <c r="CA79" s="1325"/>
      <c r="CB79" s="1325"/>
      <c r="CC79" s="1325"/>
      <c r="CD79" s="1325"/>
      <c r="CE79" s="1325"/>
      <c r="CF79" s="1325">
        <v>7.2</v>
      </c>
      <c r="CG79" s="1325"/>
      <c r="CH79" s="1325"/>
      <c r="CI79" s="1325"/>
      <c r="CJ79" s="1325"/>
      <c r="CK79" s="1325"/>
      <c r="CL79" s="1325"/>
      <c r="CM79" s="1325"/>
      <c r="CN79" s="1325">
        <v>7.7</v>
      </c>
      <c r="CO79" s="1325"/>
      <c r="CP79" s="1325"/>
      <c r="CQ79" s="1325"/>
      <c r="CR79" s="1325"/>
      <c r="CS79" s="1325"/>
      <c r="CT79" s="1325"/>
      <c r="CU79" s="1325"/>
      <c r="CV79" s="1325">
        <v>8</v>
      </c>
      <c r="CW79" s="1325"/>
      <c r="CX79" s="1325"/>
      <c r="CY79" s="1325"/>
      <c r="CZ79" s="1325"/>
      <c r="DA79" s="1325"/>
      <c r="DB79" s="1325"/>
      <c r="DC79" s="1325"/>
    </row>
    <row r="80" spans="2:107" x14ac:dyDescent="0.15">
      <c r="B80" s="397"/>
      <c r="G80" s="1320"/>
      <c r="H80" s="1320"/>
      <c r="I80" s="1330"/>
      <c r="J80" s="1330"/>
      <c r="K80" s="1333"/>
      <c r="L80" s="1333"/>
      <c r="M80" s="1333"/>
      <c r="N80" s="1333"/>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uceSVZQpLPTFccGctHgxZcQykFOexz+j/pEQOPHn5ju38kvsePIxxDtW9kNXm2RdNQJnGArz3euxo6zs3JMYqw==" saltValue="/zB1/TerZocMGP/x4FoOX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C76" zoomScale="55" zoomScaleNormal="55" zoomScaleSheetLayoutView="70" workbookViewId="0">
      <selection activeCell="AE97" sqref="AE9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506</v>
      </c>
    </row>
  </sheetData>
  <sheetProtection algorithmName="SHA-512" hashValue="EF7c4mTNdbEPg+10jzGduEOWQObFCLdmmp8Dqv5HySW9xrfor6L3vHg0TiB+ny8Pd/7Gn5mRS9HUl6NBrvPN2Q==" saltValue="u5VVur7xrkE6Vpwmsq8if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O1" zoomScale="50" zoomScaleNormal="5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506</v>
      </c>
    </row>
  </sheetData>
  <sheetProtection algorithmName="SHA-512" hashValue="bfixQigKAt3eL7xA6V/KiUpKQewvJqrfixiPfro6WoWeRUsnyCz6AbyD2Ic6DFyDVcwxf+9YKJfrksgQlhNUjw==" saltValue="XixxvCrGaIO5DdVuvBaQk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556</v>
      </c>
      <c r="G2" s="157"/>
      <c r="H2" s="158"/>
    </row>
    <row r="3" spans="1:8" x14ac:dyDescent="0.15">
      <c r="A3" s="154" t="s">
        <v>549</v>
      </c>
      <c r="B3" s="159"/>
      <c r="C3" s="160"/>
      <c r="D3" s="161">
        <v>21643</v>
      </c>
      <c r="E3" s="162"/>
      <c r="F3" s="163">
        <v>138651</v>
      </c>
      <c r="G3" s="164"/>
      <c r="H3" s="165"/>
    </row>
    <row r="4" spans="1:8" x14ac:dyDescent="0.15">
      <c r="A4" s="166"/>
      <c r="B4" s="167"/>
      <c r="C4" s="168"/>
      <c r="D4" s="169">
        <v>11381</v>
      </c>
      <c r="E4" s="170"/>
      <c r="F4" s="171">
        <v>71211</v>
      </c>
      <c r="G4" s="172"/>
      <c r="H4" s="173"/>
    </row>
    <row r="5" spans="1:8" x14ac:dyDescent="0.15">
      <c r="A5" s="154" t="s">
        <v>551</v>
      </c>
      <c r="B5" s="159"/>
      <c r="C5" s="160"/>
      <c r="D5" s="161">
        <v>38466</v>
      </c>
      <c r="E5" s="162"/>
      <c r="F5" s="163">
        <v>122882</v>
      </c>
      <c r="G5" s="164"/>
      <c r="H5" s="165"/>
    </row>
    <row r="6" spans="1:8" x14ac:dyDescent="0.15">
      <c r="A6" s="166"/>
      <c r="B6" s="167"/>
      <c r="C6" s="168"/>
      <c r="D6" s="169">
        <v>23732</v>
      </c>
      <c r="E6" s="170"/>
      <c r="F6" s="171">
        <v>65785</v>
      </c>
      <c r="G6" s="172"/>
      <c r="H6" s="173"/>
    </row>
    <row r="7" spans="1:8" x14ac:dyDescent="0.15">
      <c r="A7" s="154" t="s">
        <v>552</v>
      </c>
      <c r="B7" s="159"/>
      <c r="C7" s="160"/>
      <c r="D7" s="161">
        <v>38399</v>
      </c>
      <c r="E7" s="162"/>
      <c r="F7" s="163">
        <v>114790</v>
      </c>
      <c r="G7" s="164"/>
      <c r="H7" s="165"/>
    </row>
    <row r="8" spans="1:8" x14ac:dyDescent="0.15">
      <c r="A8" s="166"/>
      <c r="B8" s="167"/>
      <c r="C8" s="168"/>
      <c r="D8" s="169">
        <v>20184</v>
      </c>
      <c r="E8" s="170"/>
      <c r="F8" s="171">
        <v>55601</v>
      </c>
      <c r="G8" s="172"/>
      <c r="H8" s="173"/>
    </row>
    <row r="9" spans="1:8" x14ac:dyDescent="0.15">
      <c r="A9" s="154" t="s">
        <v>553</v>
      </c>
      <c r="B9" s="159"/>
      <c r="C9" s="160"/>
      <c r="D9" s="161">
        <v>42820</v>
      </c>
      <c r="E9" s="162"/>
      <c r="F9" s="163">
        <v>126262</v>
      </c>
      <c r="G9" s="164"/>
      <c r="H9" s="165"/>
    </row>
    <row r="10" spans="1:8" x14ac:dyDescent="0.15">
      <c r="A10" s="166"/>
      <c r="B10" s="167"/>
      <c r="C10" s="168"/>
      <c r="D10" s="169">
        <v>25451</v>
      </c>
      <c r="E10" s="170"/>
      <c r="F10" s="171">
        <v>56769</v>
      </c>
      <c r="G10" s="172"/>
      <c r="H10" s="173"/>
    </row>
    <row r="11" spans="1:8" x14ac:dyDescent="0.15">
      <c r="A11" s="154" t="s">
        <v>554</v>
      </c>
      <c r="B11" s="159"/>
      <c r="C11" s="160"/>
      <c r="D11" s="161">
        <v>57906</v>
      </c>
      <c r="E11" s="162"/>
      <c r="F11" s="163">
        <v>126525</v>
      </c>
      <c r="G11" s="164"/>
      <c r="H11" s="165"/>
    </row>
    <row r="12" spans="1:8" x14ac:dyDescent="0.15">
      <c r="A12" s="166"/>
      <c r="B12" s="167"/>
      <c r="C12" s="174"/>
      <c r="D12" s="169">
        <v>29288</v>
      </c>
      <c r="E12" s="170"/>
      <c r="F12" s="171">
        <v>67052</v>
      </c>
      <c r="G12" s="172"/>
      <c r="H12" s="173"/>
    </row>
    <row r="13" spans="1:8" x14ac:dyDescent="0.15">
      <c r="A13" s="154"/>
      <c r="B13" s="159"/>
      <c r="C13" s="175"/>
      <c r="D13" s="176">
        <v>39847</v>
      </c>
      <c r="E13" s="177"/>
      <c r="F13" s="178">
        <v>125822</v>
      </c>
      <c r="G13" s="179"/>
      <c r="H13" s="165"/>
    </row>
    <row r="14" spans="1:8" x14ac:dyDescent="0.15">
      <c r="A14" s="166"/>
      <c r="B14" s="167"/>
      <c r="C14" s="168"/>
      <c r="D14" s="169">
        <v>22007</v>
      </c>
      <c r="E14" s="170"/>
      <c r="F14" s="171">
        <v>63284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5.25</v>
      </c>
      <c r="C19" s="180">
        <f>ROUND(VALUE(SUBSTITUTE(実質収支比率等に係る経年分析!G$48,"▲","-")),2)</f>
        <v>5.05</v>
      </c>
      <c r="D19" s="180">
        <f>ROUND(VALUE(SUBSTITUTE(実質収支比率等に係る経年分析!H$48,"▲","-")),2)</f>
        <v>9.84</v>
      </c>
      <c r="E19" s="180">
        <f>ROUND(VALUE(SUBSTITUTE(実質収支比率等に係る経年分析!I$48,"▲","-")),2)</f>
        <v>5.24</v>
      </c>
      <c r="F19" s="180">
        <f>ROUND(VALUE(SUBSTITUTE(実質収支比率等に係る経年分析!J$48,"▲","-")),2)</f>
        <v>5.38</v>
      </c>
    </row>
    <row r="20" spans="1:11" x14ac:dyDescent="0.15">
      <c r="A20" s="180" t="s">
        <v>55</v>
      </c>
      <c r="B20" s="180">
        <f>ROUND(VALUE(SUBSTITUTE(実質収支比率等に係る経年分析!F$47,"▲","-")),2)</f>
        <v>28.47</v>
      </c>
      <c r="C20" s="180">
        <f>ROUND(VALUE(SUBSTITUTE(実質収支比率等に係る経年分析!G$47,"▲","-")),2)</f>
        <v>27.34</v>
      </c>
      <c r="D20" s="180">
        <f>ROUND(VALUE(SUBSTITUTE(実質収支比率等に係る経年分析!H$47,"▲","-")),2)</f>
        <v>16.75</v>
      </c>
      <c r="E20" s="180">
        <f>ROUND(VALUE(SUBSTITUTE(実質収支比率等に係る経年分析!I$47,"▲","-")),2)</f>
        <v>17.13</v>
      </c>
      <c r="F20" s="180">
        <f>ROUND(VALUE(SUBSTITUTE(実質収支比率等に係る経年分析!J$47,"▲","-")),2)</f>
        <v>12.71</v>
      </c>
    </row>
    <row r="21" spans="1:11" x14ac:dyDescent="0.15">
      <c r="A21" s="180" t="s">
        <v>56</v>
      </c>
      <c r="B21" s="180">
        <f>IF(ISNUMBER(VALUE(SUBSTITUTE(実質収支比率等に係る経年分析!F$49,"▲","-"))),ROUND(VALUE(SUBSTITUTE(実質収支比率等に係る経年分析!F$49,"▲","-")),2),NA())</f>
        <v>0.01</v>
      </c>
      <c r="C21" s="180">
        <f>IF(ISNUMBER(VALUE(SUBSTITUTE(実質収支比率等に係る経年分析!G$49,"▲","-"))),ROUND(VALUE(SUBSTITUTE(実質収支比率等に係る経年分析!G$49,"▲","-")),2),NA())</f>
        <v>-1.56</v>
      </c>
      <c r="D21" s="180">
        <f>IF(ISNUMBER(VALUE(SUBSTITUTE(実質収支比率等に係る経年分析!H$49,"▲","-"))),ROUND(VALUE(SUBSTITUTE(実質収支比率等に係る経年分析!H$49,"▲","-")),2),NA())</f>
        <v>-5.72</v>
      </c>
      <c r="E21" s="180">
        <f>IF(ISNUMBER(VALUE(SUBSTITUTE(実質収支比率等に係る経年分析!I$49,"▲","-"))),ROUND(VALUE(SUBSTITUTE(実質収支比率等に係る経年分析!I$49,"▲","-")),2),NA())</f>
        <v>-4.82</v>
      </c>
      <c r="F21" s="180">
        <f>IF(ISNUMBER(VALUE(SUBSTITUTE(実質収支比率等に係る経年分析!J$49,"▲","-"))),ROUND(VALUE(SUBSTITUTE(実質収支比率等に係る経年分析!J$49,"▲","-")),2),NA())</f>
        <v>-2.95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土地取得造成会計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墓地公園会計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0.22</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f>IF(ROUND(VALUE(SUBSTITUTE(連結実質赤字比率に係る赤字・黒字の構成分析!I$38,"▲", "-")), 2) &lt; 0, ABS(ROUND(VALUE(SUBSTITUTE(連結実質赤字比率に係る赤字・黒字の構成分析!I$38,"▲", "-")), 2)), NA())</f>
        <v>1.7</v>
      </c>
      <c r="I32" s="181" t="e">
        <f>IF(ROUND(VALUE(SUBSTITUTE(連結実質赤字比率に係る赤字・黒字の構成分析!I$38,"▲", "-")), 2) &gt;= 0, ABS(ROUND(VALUE(SUBSTITUTE(連結実質赤字比率に係る赤字・黒字の構成分析!I$38,"▲", "-")), 2)), NA())</f>
        <v>#N/A</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1.43</v>
      </c>
    </row>
    <row r="33" spans="1:16" x14ac:dyDescent="0.15">
      <c r="A33" s="181" t="str">
        <f>IF(連結実質赤字比率に係る赤字・黒字の構成分析!C$37="",NA(),連結実質赤字比率に係る赤字・黒字の構成分析!C$37)</f>
        <v>介護保険事業会計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1.91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2.3199999999999998</v>
      </c>
    </row>
    <row r="34" spans="1:16" x14ac:dyDescent="0.15">
      <c r="A34" s="181" t="str">
        <f>IF(連結実質赤字比率に係る赤字・黒字の構成分析!C$36="",NA(),連結実質赤字比率に係る赤字・黒字の構成分析!C$36)</f>
        <v>国民健康保険事業会計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1.46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2.66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5.34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2.5299999999999998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5.24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5.05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9.84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5.22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5.15</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15.1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15.08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14.85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15.48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15.33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378</v>
      </c>
      <c r="E42" s="182"/>
      <c r="F42" s="182"/>
      <c r="G42" s="182">
        <f>'実質公債費比率（分子）の構造'!L$52</f>
        <v>376</v>
      </c>
      <c r="H42" s="182"/>
      <c r="I42" s="182"/>
      <c r="J42" s="182">
        <f>'実質公債費比率（分子）の構造'!M$52</f>
        <v>368</v>
      </c>
      <c r="K42" s="182"/>
      <c r="L42" s="182"/>
      <c r="M42" s="182">
        <f>'実質公債費比率（分子）の構造'!N$52</f>
        <v>360</v>
      </c>
      <c r="N42" s="182"/>
      <c r="O42" s="182"/>
      <c r="P42" s="182">
        <f>'実質公債費比率（分子）の構造'!O$52</f>
        <v>342</v>
      </c>
    </row>
    <row r="43" spans="1:16" x14ac:dyDescent="0.15">
      <c r="A43" s="182" t="s">
        <v>64</v>
      </c>
      <c r="B43" s="182" t="str">
        <f>'実質公債費比率（分子）の構造'!K$51</f>
        <v>-</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t="str">
        <f>'実質公債費比率（分子）の構造'!O$51</f>
        <v>-</v>
      </c>
      <c r="O43" s="182"/>
      <c r="P43" s="182"/>
    </row>
    <row r="44" spans="1:16" x14ac:dyDescent="0.15">
      <c r="A44" s="182" t="s">
        <v>65</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x14ac:dyDescent="0.15">
      <c r="A45" s="182" t="s">
        <v>66</v>
      </c>
      <c r="B45" s="182">
        <f>'実質公債費比率（分子）の構造'!K$49</f>
        <v>1</v>
      </c>
      <c r="C45" s="182"/>
      <c r="D45" s="182"/>
      <c r="E45" s="182">
        <f>'実質公債費比率（分子）の構造'!L$49</f>
        <v>1</v>
      </c>
      <c r="F45" s="182"/>
      <c r="G45" s="182"/>
      <c r="H45" s="182">
        <f>'実質公債費比率（分子）の構造'!M$49</f>
        <v>1</v>
      </c>
      <c r="I45" s="182"/>
      <c r="J45" s="182"/>
      <c r="K45" s="182">
        <f>'実質公債費比率（分子）の構造'!N$49</f>
        <v>3</v>
      </c>
      <c r="L45" s="182"/>
      <c r="M45" s="182"/>
      <c r="N45" s="182">
        <f>'実質公債費比率（分子）の構造'!O$49</f>
        <v>3</v>
      </c>
      <c r="O45" s="182"/>
      <c r="P45" s="182"/>
    </row>
    <row r="46" spans="1:16" x14ac:dyDescent="0.15">
      <c r="A46" s="182" t="s">
        <v>67</v>
      </c>
      <c r="B46" s="182">
        <f>'実質公債費比率（分子）の構造'!K$48</f>
        <v>178</v>
      </c>
      <c r="C46" s="182"/>
      <c r="D46" s="182"/>
      <c r="E46" s="182">
        <f>'実質公債費比率（分子）の構造'!L$48</f>
        <v>187</v>
      </c>
      <c r="F46" s="182"/>
      <c r="G46" s="182"/>
      <c r="H46" s="182">
        <f>'実質公債費比率（分子）の構造'!M$48</f>
        <v>192</v>
      </c>
      <c r="I46" s="182"/>
      <c r="J46" s="182"/>
      <c r="K46" s="182">
        <f>'実質公債費比率（分子）の構造'!N$48</f>
        <v>168</v>
      </c>
      <c r="L46" s="182"/>
      <c r="M46" s="182"/>
      <c r="N46" s="182">
        <f>'実質公債費比率（分子）の構造'!O$48</f>
        <v>236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431</v>
      </c>
      <c r="C49" s="182"/>
      <c r="D49" s="182"/>
      <c r="E49" s="182">
        <f>'実質公債費比率（分子）の構造'!L$45</f>
        <v>443</v>
      </c>
      <c r="F49" s="182"/>
      <c r="G49" s="182"/>
      <c r="H49" s="182">
        <f>'実質公債費比率（分子）の構造'!M$45</f>
        <v>392</v>
      </c>
      <c r="I49" s="182"/>
      <c r="J49" s="182"/>
      <c r="K49" s="182">
        <f>'実質公債費比率（分子）の構造'!N$45</f>
        <v>381</v>
      </c>
      <c r="L49" s="182"/>
      <c r="M49" s="182"/>
      <c r="N49" s="182">
        <f>'実質公債費比率（分子）の構造'!O$45</f>
        <v>345</v>
      </c>
      <c r="O49" s="182"/>
      <c r="P49" s="182"/>
    </row>
    <row r="50" spans="1:16" x14ac:dyDescent="0.15">
      <c r="A50" s="182" t="s">
        <v>71</v>
      </c>
      <c r="B50" s="182" t="e">
        <f>NA()</f>
        <v>#N/A</v>
      </c>
      <c r="C50" s="182">
        <f>IF(ISNUMBER('実質公債費比率（分子）の構造'!K$53),'実質公債費比率（分子）の構造'!K$53,NA())</f>
        <v>233</v>
      </c>
      <c r="D50" s="182" t="e">
        <f>NA()</f>
        <v>#N/A</v>
      </c>
      <c r="E50" s="182" t="e">
        <f>NA()</f>
        <v>#N/A</v>
      </c>
      <c r="F50" s="182">
        <f>IF(ISNUMBER('実質公債費比率（分子）の構造'!L$53),'実質公債費比率（分子）の構造'!L$53,NA())</f>
        <v>256</v>
      </c>
      <c r="G50" s="182" t="e">
        <f>NA()</f>
        <v>#N/A</v>
      </c>
      <c r="H50" s="182" t="e">
        <f>NA()</f>
        <v>#N/A</v>
      </c>
      <c r="I50" s="182">
        <f>IF(ISNUMBER('実質公債費比率（分子）の構造'!M$53),'実質公債費比率（分子）の構造'!M$53,NA())</f>
        <v>218</v>
      </c>
      <c r="J50" s="182" t="e">
        <f>NA()</f>
        <v>#N/A</v>
      </c>
      <c r="K50" s="182" t="e">
        <f>NA()</f>
        <v>#N/A</v>
      </c>
      <c r="L50" s="182">
        <f>IF(ISNUMBER('実質公債費比率（分子）の構造'!N$53),'実質公債費比率（分子）の構造'!N$53,NA())</f>
        <v>193</v>
      </c>
      <c r="M50" s="182" t="e">
        <f>NA()</f>
        <v>#N/A</v>
      </c>
      <c r="N50" s="182" t="e">
        <f>NA()</f>
        <v>#N/A</v>
      </c>
      <c r="O50" s="182">
        <f>IF(ISNUMBER('実質公債費比率（分子）の構造'!O$53),'実質公債費比率（分子）の構造'!O$53,NA())</f>
        <v>243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4531</v>
      </c>
      <c r="E56" s="181"/>
      <c r="F56" s="181"/>
      <c r="G56" s="181">
        <f>'将来負担比率（分子）の構造'!J$52</f>
        <v>4329</v>
      </c>
      <c r="H56" s="181"/>
      <c r="I56" s="181"/>
      <c r="J56" s="181">
        <f>'将来負担比率（分子）の構造'!K$52</f>
        <v>4235</v>
      </c>
      <c r="K56" s="181"/>
      <c r="L56" s="181"/>
      <c r="M56" s="181">
        <f>'将来負担比率（分子）の構造'!L$52</f>
        <v>4086</v>
      </c>
      <c r="N56" s="181"/>
      <c r="O56" s="181"/>
      <c r="P56" s="181">
        <f>'将来負担比率（分子）の構造'!M$52</f>
        <v>3891</v>
      </c>
    </row>
    <row r="57" spans="1:16" x14ac:dyDescent="0.15">
      <c r="A57" s="181" t="s">
        <v>42</v>
      </c>
      <c r="B57" s="181"/>
      <c r="C57" s="181"/>
      <c r="D57" s="181">
        <f>'将来負担比率（分子）の構造'!I$51</f>
        <v>11</v>
      </c>
      <c r="E57" s="181"/>
      <c r="F57" s="181"/>
      <c r="G57" s="181">
        <f>'将来負担比率（分子）の構造'!J$51</f>
        <v>5</v>
      </c>
      <c r="H57" s="181"/>
      <c r="I57" s="181"/>
      <c r="J57" s="181">
        <f>'将来負担比率（分子）の構造'!K$51</f>
        <v>3</v>
      </c>
      <c r="K57" s="181"/>
      <c r="L57" s="181"/>
      <c r="M57" s="181">
        <f>'将来負担比率（分子）の構造'!L$51</f>
        <v>3</v>
      </c>
      <c r="N57" s="181"/>
      <c r="O57" s="181"/>
      <c r="P57" s="181">
        <f>'将来負担比率（分子）の構造'!M$51</f>
        <v>2</v>
      </c>
    </row>
    <row r="58" spans="1:16" x14ac:dyDescent="0.15">
      <c r="A58" s="181" t="s">
        <v>41</v>
      </c>
      <c r="B58" s="181"/>
      <c r="C58" s="181"/>
      <c r="D58" s="181">
        <f>'将来負担比率（分子）の構造'!I$50</f>
        <v>1190</v>
      </c>
      <c r="E58" s="181"/>
      <c r="F58" s="181"/>
      <c r="G58" s="181">
        <f>'将来負担比率（分子）の構造'!J$50</f>
        <v>1144</v>
      </c>
      <c r="H58" s="181"/>
      <c r="I58" s="181"/>
      <c r="J58" s="181">
        <f>'将来負担比率（分子）の構造'!K$50</f>
        <v>968</v>
      </c>
      <c r="K58" s="181"/>
      <c r="L58" s="181"/>
      <c r="M58" s="181">
        <f>'将来負担比率（分子）の構造'!L$50</f>
        <v>1014</v>
      </c>
      <c r="N58" s="181"/>
      <c r="O58" s="181"/>
      <c r="P58" s="181">
        <f>'将来負担比率（分子）の構造'!M$50</f>
        <v>1002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0</v>
      </c>
      <c r="C61" s="181"/>
      <c r="D61" s="181"/>
      <c r="E61" s="181">
        <f>'将来負担比率（分子）の構造'!J$46</f>
        <v>0</v>
      </c>
      <c r="F61" s="181"/>
      <c r="G61" s="181"/>
      <c r="H61" s="181">
        <f>'将来負担比率（分子）の構造'!K$46</f>
        <v>0</v>
      </c>
      <c r="I61" s="181"/>
      <c r="J61" s="181"/>
      <c r="K61" s="181">
        <f>'将来負担比率（分子）の構造'!L$46</f>
        <v>1</v>
      </c>
      <c r="L61" s="181"/>
      <c r="M61" s="181"/>
      <c r="N61" s="181">
        <f>'将来負担比率（分子）の構造'!M$46</f>
        <v>1</v>
      </c>
      <c r="O61" s="181"/>
      <c r="P61" s="181"/>
    </row>
    <row r="62" spans="1:16" x14ac:dyDescent="0.15">
      <c r="A62" s="181" t="s">
        <v>35</v>
      </c>
      <c r="B62" s="181">
        <f>'将来負担比率（分子）の構造'!I$45</f>
        <v>751</v>
      </c>
      <c r="C62" s="181"/>
      <c r="D62" s="181"/>
      <c r="E62" s="181">
        <f>'将来負担比率（分子）の構造'!J$45</f>
        <v>798</v>
      </c>
      <c r="F62" s="181"/>
      <c r="G62" s="181"/>
      <c r="H62" s="181">
        <f>'将来負担比率（分子）の構造'!K$45</f>
        <v>744</v>
      </c>
      <c r="I62" s="181"/>
      <c r="J62" s="181"/>
      <c r="K62" s="181">
        <f>'将来負担比率（分子）の構造'!L$45</f>
        <v>811</v>
      </c>
      <c r="L62" s="181"/>
      <c r="M62" s="181"/>
      <c r="N62" s="181">
        <f>'将来負担比率（分子）の構造'!M$45</f>
        <v>762</v>
      </c>
      <c r="O62" s="181"/>
      <c r="P62" s="181"/>
    </row>
    <row r="63" spans="1:16" x14ac:dyDescent="0.15">
      <c r="A63" s="181" t="s">
        <v>34</v>
      </c>
      <c r="B63" s="181">
        <f>'将来負担比率（分子）の構造'!I$44</f>
        <v>38</v>
      </c>
      <c r="C63" s="181"/>
      <c r="D63" s="181"/>
      <c r="E63" s="181">
        <f>'将来負担比率（分子）の構造'!J$44</f>
        <v>37</v>
      </c>
      <c r="F63" s="181"/>
      <c r="G63" s="181"/>
      <c r="H63" s="181">
        <f>'将来負担比率（分子）の構造'!K$44</f>
        <v>36</v>
      </c>
      <c r="I63" s="181"/>
      <c r="J63" s="181"/>
      <c r="K63" s="181">
        <f>'将来負担比率（分子）の構造'!L$44</f>
        <v>32</v>
      </c>
      <c r="L63" s="181"/>
      <c r="M63" s="181"/>
      <c r="N63" s="181">
        <f>'将来負担比率（分子）の構造'!M$44</f>
        <v>32</v>
      </c>
      <c r="O63" s="181"/>
      <c r="P63" s="181"/>
    </row>
    <row r="64" spans="1:16" x14ac:dyDescent="0.15">
      <c r="A64" s="181" t="s">
        <v>33</v>
      </c>
      <c r="B64" s="181">
        <f>'将来負担比率（分子）の構造'!I$43</f>
        <v>1965</v>
      </c>
      <c r="C64" s="181"/>
      <c r="D64" s="181"/>
      <c r="E64" s="181">
        <f>'将来負担比率（分子）の構造'!J$43</f>
        <v>1741</v>
      </c>
      <c r="F64" s="181"/>
      <c r="G64" s="181"/>
      <c r="H64" s="181">
        <f>'将来負担比率（分子）の構造'!K$43</f>
        <v>1738</v>
      </c>
      <c r="I64" s="181"/>
      <c r="J64" s="181"/>
      <c r="K64" s="181">
        <f>'将来負担比率（分子）の構造'!L$43</f>
        <v>2039</v>
      </c>
      <c r="L64" s="181"/>
      <c r="M64" s="181"/>
      <c r="N64" s="181">
        <f>'将来負担比率（分子）の構造'!M$43</f>
        <v>2101</v>
      </c>
      <c r="O64" s="181"/>
      <c r="P64" s="181"/>
    </row>
    <row r="65" spans="1:16" x14ac:dyDescent="0.15">
      <c r="A65" s="181" t="s">
        <v>32</v>
      </c>
      <c r="B65" s="181">
        <f>'将来負担比率（分子）の構造'!I$42</f>
        <v>7</v>
      </c>
      <c r="C65" s="181"/>
      <c r="D65" s="181"/>
      <c r="E65" s="181">
        <f>'将来負担比率（分子）の構造'!J$42</f>
        <v>5</v>
      </c>
      <c r="F65" s="181"/>
      <c r="G65" s="181"/>
      <c r="H65" s="181">
        <f>'将来負担比率（分子）の構造'!K$42</f>
        <v>3</v>
      </c>
      <c r="I65" s="181"/>
      <c r="J65" s="181"/>
      <c r="K65" s="181">
        <f>'将来負担比率（分子）の構造'!L$42</f>
        <v>2</v>
      </c>
      <c r="L65" s="181"/>
      <c r="M65" s="181"/>
      <c r="N65" s="181">
        <f>'将来負担比率（分子）の構造'!M$42</f>
        <v>0</v>
      </c>
      <c r="O65" s="181"/>
      <c r="P65" s="181"/>
    </row>
    <row r="66" spans="1:16" x14ac:dyDescent="0.15">
      <c r="A66" s="181" t="s">
        <v>31</v>
      </c>
      <c r="B66" s="181">
        <f>'将来負担比率（分子）の構造'!I$41</f>
        <v>2807</v>
      </c>
      <c r="C66" s="181"/>
      <c r="D66" s="181"/>
      <c r="E66" s="181">
        <f>'将来負担比率（分子）の構造'!J$41</f>
        <v>2614</v>
      </c>
      <c r="F66" s="181"/>
      <c r="G66" s="181"/>
      <c r="H66" s="181">
        <f>'将来負担比率（分子）の構造'!K$41</f>
        <v>2489</v>
      </c>
      <c r="I66" s="181"/>
      <c r="J66" s="181"/>
      <c r="K66" s="181">
        <f>'将来負担比率（分子）の構造'!L$41</f>
        <v>2294</v>
      </c>
      <c r="L66" s="181"/>
      <c r="M66" s="181"/>
      <c r="N66" s="181">
        <f>'将来負担比率（分子）の構造'!M$41</f>
        <v>2217</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74</v>
      </c>
      <c r="M67" s="181" t="e">
        <f>NA()</f>
        <v>#N/A</v>
      </c>
      <c r="N67" s="181" t="e">
        <f>NA()</f>
        <v>#N/A</v>
      </c>
      <c r="O67" s="181">
        <f>IF(ISNUMBER('将来負担比率（分子）の構造'!M$53), IF('将来負担比率（分子）の構造'!M$53 &lt; 0, 0, '将来負担比率（分子）の構造'!M$53), NA())</f>
        <v>218</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393</v>
      </c>
      <c r="C72" s="185">
        <f>基金残高に係る経年分析!G55</f>
        <v>393</v>
      </c>
      <c r="D72" s="185">
        <f>基金残高に係る経年分析!H55</f>
        <v>310</v>
      </c>
    </row>
    <row r="73" spans="1:16" x14ac:dyDescent="0.15">
      <c r="A73" s="184" t="s">
        <v>78</v>
      </c>
      <c r="B73" s="185">
        <f>基金残高に係る経年分析!F56</f>
        <v>45</v>
      </c>
      <c r="C73" s="185">
        <f>基金残高に係る経年分析!G56</f>
        <v>45</v>
      </c>
      <c r="D73" s="185">
        <f>基金残高に係る経年分析!H56</f>
        <v>45</v>
      </c>
    </row>
    <row r="74" spans="1:16" x14ac:dyDescent="0.15">
      <c r="A74" s="184" t="s">
        <v>79</v>
      </c>
      <c r="B74" s="185">
        <f>基金残高に係る経年分析!F57</f>
        <v>345</v>
      </c>
      <c r="C74" s="185">
        <f>基金残高に係る経年分析!G57</f>
        <v>391</v>
      </c>
      <c r="D74" s="185">
        <f>基金残高に係る経年分析!H57</f>
        <v>441</v>
      </c>
    </row>
  </sheetData>
  <sheetProtection algorithmName="SHA-512" hashValue="cTHe+abABbNylPqgZGYl13a1nMTjr7LY32Uty6CuOIG1rSqerUaGOYYN9VGvRIAPVHAjtuREqTLy5CzyxCKDsQ==" saltValue="gzCeKuh82Ie+dg1C4IyC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2022-09-08T01:58:20Z</cp:lastPrinted>
  <dcterms:created xsi:type="dcterms:W3CDTF">2022-02-02T05:44:19Z</dcterms:created>
  <dcterms:modified xsi:type="dcterms:W3CDTF">2022-09-15T23:24:54Z</dcterms:modified>
  <cp:category/>
</cp:coreProperties>
</file>