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r-lsvfs01\共有\04総務課\財政グループ\◆財政係◆\決算関係\08財政状況資料集\30財政状況資料集\提出②\"/>
    </mc:Choice>
  </mc:AlternateContent>
  <bookViews>
    <workbookView xWindow="0" yWindow="0" windowWidth="15360" windowHeight="763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<sst xmlns="http://schemas.openxmlformats.org/spreadsheetml/2006/main" count="1083" uniqueCount="607">
  <si>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</si>
  <si>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</si>
  <si>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</si>
  <si>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</si>
  <si>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</si>
  <si>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</si>
  <si>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</si>
  <si>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</si>
  <si>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</si>
  <si>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</si>
  <si>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</si>
  <si>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</si>
  <si>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</si>
  <si>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</si>
  <si>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</si>
  <si>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</si>
  <si>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</si>
  <si>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</si>
  <si>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</si>
  <si>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</si>
  <si>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</si>
  <si>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</si>
  <si>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</si>
  <si>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</si>
  <si>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</si>
  <si>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</si>
  <si>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</si>
  <si>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</si>
  <si>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</si>
  <si>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</si>
  <si>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</si>
  <si>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</si>
  <si>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</si>
  <si>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</si>
  <si>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</si>
  <si>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</si>
  <si>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</si>
  <si>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</si>
  <si>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</si>
  <si>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</si>
  <si>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</si>
  <si>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</si>
  <si>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</si>
  <si>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</si>
  <si>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</si>
  <si>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</si>
  <si>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</si>
  <si>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</si>
  <si>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</si>
  <si>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</si>
  <si>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</si>
  <si>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</si>
  <si>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</si>
  <si>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</si>
  <si>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</si>
  <si>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</si>
  <si>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</si>
  <si>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</si>
  <si>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</si>
  <si>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</si>
  <si>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</si>
  <si>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</si>
  <si>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</si>
  <si>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</si>
  <si>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</si>
  <si>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</si>
  <si>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</si>
  <si>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</si>
  <si>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</si>
  <si>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</si>
  <si>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</si>
  <si>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</si>
  <si>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</si>
  <si>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</si>
  <si>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</si>
  <si>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</si>
  <si>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</si>
  <si>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</si>
  <si>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</si>
  <si>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</si>
  <si>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</si>
  <si>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</si>
  <si>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</si>
  <si>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</si>
  <si>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</si>
  <si>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</si>
  <si>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</si>
  <si>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</si>
  <si>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</si>
  <si>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</si>
  <si>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</si>
  <si>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</si>
  <si>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</si>
  <si>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</si>
  <si>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</si>
  <si>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</si>
  <si>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</si>
  <si>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</si>
  <si>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</si>
  <si>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</si>
  <si>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</si>
  <si>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</si>
  <si>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</si>
  <si>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</si>
  <si>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</si>
  <si>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</si>
  <si>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</si>
  <si>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</si>
  <si>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</si>
  <si>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</si>
  <si>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</si>
  <si>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</si>
  <si>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</si>
  <si>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</si>
  <si>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</si>
  <si>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</si>
  <si>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</si>
  <si>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</si>
  <si>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</si>
  <si>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</si>
  <si>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</si>
  <si>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</si>
  <si>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</si>
  <si>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</si>
  <si>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</si>
  <si>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</si>
  <si>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</si>
  <si>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</si>
  <si>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</si>
  <si>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</si>
  <si>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</si>
  <si>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</si>
  <si>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</si>
  <si>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</si>
  <si>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</si>
  <si>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</si>
  <si>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</si>
  <si>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</si>
  <si>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</si>
  <si>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</si>
  <si>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</si>
  <si>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</si>
  <si>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</si>
  <si>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</si>
  <si>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</si>
  <si>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</si>
  <si>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</si>
  <si>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</si>
  <si>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</si>
  <si>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</si>
  <si>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</si>
  <si>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</si>
  <si>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</si>
  <si>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</si>
  <si>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</si>
  <si>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</si>
  <si>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</si>
  <si>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</si>
  <si>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</si>
  <si>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</si>
  <si>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</si>
  <si>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</si>
  <si>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</si>
  <si>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</si>
  <si>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</si>
  <si>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</si>
  <si>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</si>
  <si>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</si>
  <si>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</si>
  <si>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</si>
  <si>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</si>
  <si>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</si>
  <si>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</si>
  <si>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</si>
  <si>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</si>
  <si>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</si>
  <si>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</si>
  <si>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</si>
  <si>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</si>
  <si>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</si>
  <si>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</si>
  <si>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</si>
  <si>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</si>
  <si>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</si>
  <si>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</si>
  <si>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</si>
  <si>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</si>
  <si>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</si>
  <si>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</si>
  <si>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</si>
  <si>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</si>
  <si>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</si>
  <si>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</si>
  <si>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</si>
  <si>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</si>
  <si>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</si>
  <si>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</si>
  <si>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</si>
  <si>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</si>
  <si>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</si>
  <si>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</si>
  <si>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</si>
  <si>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</si>
  <si>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</si>
  <si>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</si>
  <si>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</si>
  <si>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</si>
  <si>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</si>
  <si>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</si>
  <si>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</si>
  <si>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</si>
  <si>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</si>
  <si>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</si>
  <si>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</si>
  <si>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</si>
  <si>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</si>
  <si>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</si>
  <si>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</si>
  <si>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</si>
  <si>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滋賀県甲良町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</si>
  <si>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</si>
  <si>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</si>
  <si>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</si>
  <si>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</si>
  <si>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</si>
  <si>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</si>
  <si>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</si>
  <si>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</si>
  <si>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</si>
  <si>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</si>
  <si>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</si>
  <si>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</si>
  <si>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</si>
  <si>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</si>
  <si>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</si>
  <si>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</si>
  <si>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</si>
  <si>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</si>
  <si>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</si>
  <si>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</si>
  <si>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</si>
  <si>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</si>
  <si>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</si>
  <si>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</si>
  <si>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</si>
  <si>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</si>
  <si>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</si>
  <si>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</si>
  <si>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</si>
  <si>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</si>
  <si>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</si>
  <si>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</si>
  <si>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</si>
  <si>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</si>
  <si>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</si>
  <si>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</si>
  <si>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</si>
  <si>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</si>
  <si>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</si>
  <si>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</si>
  <si>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</si>
  <si>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</si>
  <si>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</si>
  <si>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</si>
  <si>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</si>
  <si>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</si>
  <si>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</si>
  <si>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</si>
  <si>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</si>
  <si>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</si>
  <si>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</si>
  <si>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</si>
  <si>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</si>
  <si>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</si>
  <si>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</si>
  <si>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</si>
  <si>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</si>
  <si>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</si>
  <si>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</si>
  <si>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</si>
  <si>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</si>
  <si>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</si>
  <si>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</si>
  <si>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</si>
  <si>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</si>
  <si>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</si>
  <si>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</si>
  <si>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</si>
  <si>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</si>
  <si>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</si>
  <si>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</si>
  <si>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</si>
  <si>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</si>
  <si>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</si>
  <si>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</si>
  <si>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</si>
  <si>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</si>
  <si>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</si>
  <si>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</si>
  <si>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</si>
  <si>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</si>
  <si>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</si>
  <si>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</si>
  <si>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</si>
  <si>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</si>
  <si>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</si>
  <si>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</si>
  <si>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</si>
  <si>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</si>
  <si>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</si>
  <si>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</si>
  <si>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</si>
  <si>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</si>
  <si>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</si>
  <si>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</si>
  <si>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</si>
  <si>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</si>
  <si>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</si>
  <si>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</si>
  <si>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</si>
  <si>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</si>
  <si>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</si>
  <si>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</si>
  <si>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</si>
  <si>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</si>
  <si>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</si>
  <si>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</si>
  <si>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</si>
  <si>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</si>
  <si>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</si>
  <si>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</si>
  <si>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</si>
  <si>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</si>
  <si>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</si>
  <si>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</si>
  <si>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</si>
  <si>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</si>
  <si>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</si>
  <si>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</si>
  <si>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</si>
  <si>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</si>
  <si>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</si>
  <si>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</si>
  <si>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</si>
  <si>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</si>
  <si>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</si>
  <si>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</si>
  <si>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</si>
  <si>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</si>
  <si>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</si>
  <si>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</si>
  <si>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</si>
  <si>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</si>
  <si>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</si>
  <si>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</si>
  <si>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</si>
  <si>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</si>
  <si>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</si>
  <si>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</si>
  <si>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</si>
  <si>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</si>
  <si>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</si>
  <si>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</si>
  <si>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</si>
  <si>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</si>
  <si>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</si>
  <si>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</si>
  <si>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</si>
  <si>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</si>
  <si>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滋賀県甲良町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</si>
  <si>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</si>
  <si>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</si>
  <si>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</si>
  <si>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</si>
  <si>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</si>
  <si>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</si>
  <si>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</si>
  <si>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</si>
  <si>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</si>
  <si>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</si>
  <si>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</si>
  <si>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</si>
  <si>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</si>
  <si>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</si>
  <si>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</si>
  <si>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</si>
  <si>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</si>
  <si>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</si>
  <si>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</si>
  <si>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</si>
  <si>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</si>
  <si>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</si>
  <si>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</si>
  <si>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</si>
  <si>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</si>
  <si>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</si>
  <si>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</si>
  <si>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</si>
  <si>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</si>
  <si>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</si>
  <si>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</si>
  <si>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</si>
  <si>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</si>
  <si>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</si>
  <si>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</si>
  <si>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</si>
  <si>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</si>
  <si>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</si>
  <si>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</si>
  <si>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</si>
  <si>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</si>
  <si>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</si>
  <si>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</si>
  <si>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</si>
  <si>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</si>
  <si>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</si>
  <si>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</si>
  <si>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</si>
  <si>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</si>
  <si>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</si>
  <si>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</si>
  <si>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</si>
  <si>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</si>
  <si>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</si>
  <si>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</si>
  <si>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</si>
  <si>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</si>
  <si>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</si>
  <si>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</si>
  <si>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</si>
  <si>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</si>
  <si>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</si>
  <si>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</si>
  <si>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</si>
  <si>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</si>
  <si>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</si>
  <si>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</si>
  <si>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</si>
  <si>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</si>
  <si>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</si>
  <si>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</si>
  <si>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</si>
  <si>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</si>
  <si>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</si>
  <si>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</si>
  <si>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</si>
  <si>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</si>
  <si>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</si>
  <si>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</si>
  <si>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</si>
  <si>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</si>
  <si>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</si>
  <si>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</si>
  <si>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</si>
  <si>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</si>
  <si>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</si>
  <si>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</si>
  <si>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</si>
  <si>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</si>
  <si>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</si>
  <si>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</si>
  <si>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</si>
  <si>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</si>
  <si>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</si>
  <si>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</si>
  <si>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</si>
  <si>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</si>
  <si>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</si>
  <si>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</si>
  <si>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</si>
  <si>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</si>
  <si>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</si>
  <si>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</si>
  <si>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</si>
  <si>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</si>
  <si>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</si>
  <si>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</si>
  <si>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</si>
  <si>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</si>
  <si>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</si>
  <si>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</si>
  <si>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</si>
  <si>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</si>
  <si>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</si>
  <si>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</si>
  <si>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</si>
  <si>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</si>
  <si>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</si>
  <si>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</si>
  <si>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</si>
  <si>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</si>
  <si>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</si>
  <si>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</si>
  <si>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</si>
  <si>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</si>
  <si>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</si>
  <si>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</si>
  <si>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</si>
  <si>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</si>
  <si>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</si>
  <si>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</si>
  <si>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</si>
  <si>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</si>
  <si>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</si>
  <si>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</si>
  <si>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</si>
  <si>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</si>
  <si>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</si>
  <si>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</si>
  <si>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</si>
  <si>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</si>
  <si>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</si>
  <si>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</si>
  <si>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</si>
  <si>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</si>
  <si>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</si>
  <si>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</si>
  <si>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</si>
  <si>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</si>
  <si>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</si>
  <si>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</si>
  <si>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</si>
  <si>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</si>
  <si>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</si>
  <si>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</si>
  <si>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</si>
  <si>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</si>
  <si>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</si>
  <si>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</si>
  <si>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</si>
  <si>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</si>
  <si>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</si>
  <si>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</si>
  <si>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</si>
  <si>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</si>
  <si>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</si>
  <si>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</si>
  <si>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</si>
  <si>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</si>
  <si>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</si>
  <si>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</si>
  <si>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</si>
  <si>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</si>
  <si>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</si>
  <si>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</si>
  <si>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</si>
  <si>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</si>
  <si>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</si>
  <si>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</si>
  <si>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</si>
  <si>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</si>
  <si>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</si>
  <si>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</si>
  <si>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</si>
  <si>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2.28</t>
  </si>
  <si>
    <t>▲ 1.56</t>
  </si>
  <si>
    <t>▲ 5.72</t>
  </si>
  <si>
    <t>水道事業会計</t>
  </si>
  <si>
    <t>一般会計</t>
  </si>
  <si>
    <t>介護保険事業会計</t>
  </si>
  <si>
    <t>国民健康保険事業会計</t>
  </si>
  <si>
    <t>後期高齢者医療事業会計</t>
  </si>
  <si>
    <t>下水道事業会計</t>
  </si>
  <si>
    <t>土地取得造成会計</t>
  </si>
  <si>
    <t>墓地公園会計</t>
  </si>
  <si>
    <t>その他会計（赤字）</t>
  </si>
  <si>
    <t>その他会計（黒字）</t>
  </si>
  <si>
    <t>H25末</t>
    <phoneticPr fontId="5"/>
  </si>
  <si>
    <t>H26末</t>
    <phoneticPr fontId="5"/>
  </si>
  <si>
    <t>H27末</t>
    <phoneticPr fontId="5"/>
  </si>
  <si>
    <t>H28末</t>
    <phoneticPr fontId="5"/>
  </si>
  <si>
    <t>H29末</t>
    <phoneticPr fontId="5"/>
  </si>
  <si>
    <t>滋賀県市町村職員退職手当組合</t>
    <phoneticPr fontId="2"/>
  </si>
  <si>
    <t>彦根市犬上郡営林組合</t>
  </si>
  <si>
    <t>大滝山林組合（一般会計）</t>
  </si>
  <si>
    <t>大滝山林組合（林産物栽培特別会計）</t>
  </si>
  <si>
    <t>大滝山林組合（高取山森林空間利活用特別会計）</t>
  </si>
  <si>
    <t>滋賀県市町村交通災害共済組合</t>
  </si>
  <si>
    <t>滋賀県市町村議会議員公務災害補償等組合</t>
  </si>
  <si>
    <t>湖東広域衛生管理組合</t>
  </si>
  <si>
    <t>彦根愛知犬上広域行政組合</t>
  </si>
  <si>
    <t>滋賀県市町村職員研修センター</t>
  </si>
  <si>
    <t>滋賀県後期高齢者医療広域連合（一般会計）</t>
  </si>
  <si>
    <t>滋賀県後期高齢者医療広域連合（後期高齢者医療特別会計）</t>
    <rPh sb="22" eb="24">
      <t>トクベツ</t>
    </rPh>
    <phoneticPr fontId="2"/>
  </si>
  <si>
    <t>-</t>
    <phoneticPr fontId="2"/>
  </si>
  <si>
    <t>-</t>
    <phoneticPr fontId="2"/>
  </si>
  <si>
    <t>-</t>
    <phoneticPr fontId="2"/>
  </si>
  <si>
    <t>-</t>
    <phoneticPr fontId="2"/>
  </si>
  <si>
    <t>ふるさと応援基金</t>
    <rPh sb="4" eb="6">
      <t>オウエン</t>
    </rPh>
    <phoneticPr fontId="18"/>
  </si>
  <si>
    <t>福祉基金</t>
    <phoneticPr fontId="18"/>
  </si>
  <si>
    <t>ふるさと基金</t>
    <phoneticPr fontId="18"/>
  </si>
  <si>
    <t>青少年育成基金</t>
    <phoneticPr fontId="18"/>
  </si>
  <si>
    <t>教育施設整備基金</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</si>
  <si>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</si>
  <si>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</si>
  <si>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</si>
  <si>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</si>
  <si>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</si>
  <si>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</si>
  <si>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</si>
  <si>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</si>
  <si>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</si>
  <si>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phoneticPr fontId="5"/>
  </si>
  <si>
    <t>実質公債費比率</t>
    <phoneticPr fontId="5"/>
  </si>
  <si>
    <t xml:space="preserve"> </t>
    <phoneticPr fontId="5"/>
  </si>
  <si>
    <t xml:space="preserve"> </t>
    <phoneticPr fontId="5"/>
  </si>
  <si>
    <t>実質公債費比率の数値を類似団体と比較した場合、本町は高くなっている。この要因としては下水道事業の償還に関して基準外繰出を含め多くの繰出をしていることが挙げられる。数値良化のため接続率を高め自己収入を増やすこと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</si>
</sst>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88"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3"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9"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B461-4E01-BD03-C9388ABE8E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18465</c:v>
                </c:pt>
                <c:pt idx="1">
                  <c:v>14992</c:v>
                </c:pt>
                <c:pt idx="2">
                  <c:v>21643</c:v>
                </c:pt>
                <c:pt idx="3">
                  <c:v>38466</c:v>
                </c:pt>
                <c:pt idx="4">
                  <c:v>38399</c:v>
                </c:pt>
              </c:numCache>
            </c:numRef>
          </c:val>
          <c:smooth val="0"/>
          <c:extLst>
            <c:ext xmlns:c16="http://schemas.microsoft.com/office/drawing/2014/chart" uri="{C3380CC4-5D6E-409C-BE32-E72D297353CC}">
              <c16:uniqueId val="{00000001-B461-4E01-BD03-C9388ABE8E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3.38</c:v>
                </c:pt>
                <c:pt idx="1">
                  <c:v>7.3</c:v>
                </c:pt>
                <c:pt idx="2">
                  <c:v>5.25</c:v>
                </c:pt>
                <c:pt idx="3">
                  <c:v>5.05</c:v>
                </c:pt>
                <c:pt idx="4">
                  <c:v>9.84</c:v>
                </c:pt>
              </c:numCache>
            </c:numRef>
          </c:val>
          <c:extLst>
            <c:ext xmlns:c16="http://schemas.microsoft.com/office/drawing/2014/chart" uri="{C3380CC4-5D6E-409C-BE32-E72D297353CC}">
              <c16:uniqueId val="{00000000-E052-4A17-8A02-F0720E31AA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26.61</c:v>
                </c:pt>
                <c:pt idx="1">
                  <c:v>26.17</c:v>
                </c:pt>
                <c:pt idx="2">
                  <c:v>28.47</c:v>
                </c:pt>
                <c:pt idx="3">
                  <c:v>27.34</c:v>
                </c:pt>
                <c:pt idx="4">
                  <c:v>16.75</c:v>
                </c:pt>
              </c:numCache>
            </c:numRef>
          </c:val>
          <c:extLst>
            <c:ext xmlns:c16="http://schemas.microsoft.com/office/drawing/2014/chart" uri="{C3380CC4-5D6E-409C-BE32-E72D297353CC}">
              <c16:uniqueId val="{00000001-E052-4A17-8A02-F0720E31AA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-2.2799999999999998</c:v>
                </c:pt>
                <c:pt idx="1">
                  <c:v>4.01</c:v>
                </c:pt>
                <c:pt idx="2">
                  <c:v>0.01</c:v>
                </c:pt>
                <c:pt idx="3">
                  <c:v>-1.56</c:v>
                </c:pt>
                <c:pt idx="4">
                  <c:v>-5.72</c:v>
                </c:pt>
              </c:numCache>
            </c:numRef>
          </c:val>
          <c:smooth val="0"/>
          <c:extLst>
            <c:ext xmlns:c16="http://schemas.microsoft.com/office/drawing/2014/chart" uri="{C3380CC4-5D6E-409C-BE32-E72D297353CC}">
              <c16:uniqueId val="{00000002-E052-4A17-8A02-F0720E31AA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6F5-4CBB-95AE-30EF9E341C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F5-4CBB-95AE-30EF9E341CB2}"/>
            </c:ext>
          </c:extLst>
        </c:ser>
        <c:ser>
          <c:idx val="2"/>
          <c:order val="2"/>
          <c:tx>
            <c:strRef>
              <c:f>データシート!$A$29</c:f>
              <c:strCache>
                <c:ptCount val="1"/>
                <c:pt idx="0">
                  <c:v>墓地公園会計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6F5-4CBB-95AE-30EF9E341CB2}"/>
            </c:ext>
          </c:extLst>
        </c:ser>
        <c:ser>
          <c:idx val="3"/>
          <c:order val="3"/>
          <c:tx>
            <c:strRef>
              <c:f>データシート!$A$30</c:f>
              <c:strCache>
                <c:ptCount val="1"/>
                <c:pt idx="0">
                  <c:v>土地取得造成会計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F5-4CBB-95AE-30EF9E341CB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1.63</c:v>
                </c:pt>
                <c:pt idx="2">
                  <c:v>#N/A</c:v>
                </c:pt>
                <c:pt idx="3">
                  <c:v>0.04</c:v>
                </c:pt>
                <c:pt idx="4">
                  <c:v>#N/A</c:v>
                </c:pt>
                <c:pt idx="5">
                  <c:v>0.04</c:v>
                </c:pt>
                <c:pt idx="6">
                  <c:v>#N/A</c:v>
                </c:pt>
                <c:pt idx="7">
                  <c:v>0.01</c:v>
                </c:pt>
                <c:pt idx="8">
                  <c:v>#N/A</c:v>
                </c:pt>
                <c:pt idx="9">
                  <c:v>0</c:v>
                </c:pt>
              </c:numCache>
            </c:numRef>
          </c:val>
          <c:extLst>
            <c:ext xmlns:c16="http://schemas.microsoft.com/office/drawing/2014/chart" uri="{C3380CC4-5D6E-409C-BE32-E72D297353CC}">
              <c16:uniqueId val="{00000004-D6F5-4CBB-95AE-30EF9E341CB2}"/>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D6F5-4CBB-95AE-30EF9E341CB2}"/>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1.89</c:v>
                </c:pt>
                <c:pt idx="2">
                  <c:v>#N/A</c:v>
                </c:pt>
                <c:pt idx="3">
                  <c:v>1.4</c:v>
                </c:pt>
                <c:pt idx="4">
                  <c:v>#N/A</c:v>
                </c:pt>
                <c:pt idx="5">
                  <c:v>1.46</c:v>
                </c:pt>
                <c:pt idx="6">
                  <c:v>#N/A</c:v>
                </c:pt>
                <c:pt idx="7">
                  <c:v>2.66</c:v>
                </c:pt>
                <c:pt idx="8">
                  <c:v>#N/A</c:v>
                </c:pt>
                <c:pt idx="9">
                  <c:v>1.39</c:v>
                </c:pt>
              </c:numCache>
            </c:numRef>
          </c:val>
          <c:extLst>
            <c:ext xmlns:c16="http://schemas.microsoft.com/office/drawing/2014/chart" uri="{C3380CC4-5D6E-409C-BE32-E72D297353CC}">
              <c16:uniqueId val="{00000006-D6F5-4CBB-95AE-30EF9E341CB2}"/>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0.6</c:v>
                </c:pt>
                <c:pt idx="4">
                  <c:v>#N/A</c:v>
                </c:pt>
                <c:pt idx="5">
                  <c:v>0.43</c:v>
                </c:pt>
                <c:pt idx="6">
                  <c:v>#N/A</c:v>
                </c:pt>
                <c:pt idx="7">
                  <c:v>0.85</c:v>
                </c:pt>
                <c:pt idx="8">
                  <c:v>#N/A</c:v>
                </c:pt>
                <c:pt idx="9">
                  <c:v>1.91</c:v>
                </c:pt>
              </c:numCache>
            </c:numRef>
          </c:val>
          <c:extLst>
            <c:ext xmlns:c16="http://schemas.microsoft.com/office/drawing/2014/chart" uri="{C3380CC4-5D6E-409C-BE32-E72D297353CC}">
              <c16:uniqueId val="{00000007-D6F5-4CBB-95AE-30EF9E341C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3.38</c:v>
                </c:pt>
                <c:pt idx="2">
                  <c:v>#N/A</c:v>
                </c:pt>
                <c:pt idx="3">
                  <c:v>7.3</c:v>
                </c:pt>
                <c:pt idx="4">
                  <c:v>#N/A</c:v>
                </c:pt>
                <c:pt idx="5">
                  <c:v>5.24</c:v>
                </c:pt>
                <c:pt idx="6">
                  <c:v>#N/A</c:v>
                </c:pt>
                <c:pt idx="7">
                  <c:v>5.05</c:v>
                </c:pt>
                <c:pt idx="8">
                  <c:v>#N/A</c:v>
                </c:pt>
                <c:pt idx="9">
                  <c:v>9.84</c:v>
                </c:pt>
              </c:numCache>
            </c:numRef>
          </c:val>
          <c:extLst>
            <c:ext xmlns:c16="http://schemas.microsoft.com/office/drawing/2014/chart" uri="{C3380CC4-5D6E-409C-BE32-E72D297353CC}">
              <c16:uniqueId val="{00000008-D6F5-4CBB-95AE-30EF9E341CB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14.34</c:v>
                </c:pt>
                <c:pt idx="2">
                  <c:v>#N/A</c:v>
                </c:pt>
                <c:pt idx="3">
                  <c:v>14.39</c:v>
                </c:pt>
                <c:pt idx="4">
                  <c:v>#N/A</c:v>
                </c:pt>
                <c:pt idx="5">
                  <c:v>15.1</c:v>
                </c:pt>
                <c:pt idx="6">
                  <c:v>#N/A</c:v>
                </c:pt>
                <c:pt idx="7">
                  <c:v>15.08</c:v>
                </c:pt>
                <c:pt idx="8">
                  <c:v>#N/A</c:v>
                </c:pt>
                <c:pt idx="9">
                  <c:v>14.85</c:v>
                </c:pt>
              </c:numCache>
            </c:numRef>
          </c:val>
          <c:extLst>
            <c:ext xmlns:c16="http://schemas.microsoft.com/office/drawing/2014/chart" uri="{C3380CC4-5D6E-409C-BE32-E72D297353CC}">
              <c16:uniqueId val="{00000009-D6F5-4CBB-95AE-30EF9E341C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416</c:v>
                </c:pt>
                <c:pt idx="5">
                  <c:v>391</c:v>
                </c:pt>
                <c:pt idx="8">
                  <c:v>378</c:v>
                </c:pt>
                <c:pt idx="11">
                  <c:v>376</c:v>
                </c:pt>
                <c:pt idx="14">
                  <c:v>368</c:v>
                </c:pt>
              </c:numCache>
            </c:numRef>
          </c:val>
          <c:extLst>
            <c:ext xmlns:c16="http://schemas.microsoft.com/office/drawing/2014/chart" uri="{C3380CC4-5D6E-409C-BE32-E72D297353CC}">
              <c16:uniqueId val="{00000000-9742-4FBA-AEBF-5146F4CAC3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42-4FBA-AEBF-5146F4CAC3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742-4FBA-AEBF-5146F4CAC3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9742-4FBA-AEBF-5146F4CAC3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c:v>
                </c:pt>
                <c:pt idx="3">
                  <c:v>176</c:v>
                </c:pt>
                <c:pt idx="6">
                  <c:v>178</c:v>
                </c:pt>
                <c:pt idx="9">
                  <c:v>187</c:v>
                </c:pt>
                <c:pt idx="12">
                  <c:v>192</c:v>
                </c:pt>
              </c:numCache>
            </c:numRef>
          </c:val>
          <c:extLst>
            <c:ext xmlns:c16="http://schemas.microsoft.com/office/drawing/2014/chart" uri="{C3380CC4-5D6E-409C-BE32-E72D297353CC}">
              <c16:uniqueId val="{00000004-9742-4FBA-AEBF-5146F4CAC3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42-4FBA-AEBF-5146F4CAC3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42-4FBA-AEBF-5146F4CAC3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474</c:v>
                </c:pt>
                <c:pt idx="3">
                  <c:v>436</c:v>
                </c:pt>
                <c:pt idx="6">
                  <c:v>431</c:v>
                </c:pt>
                <c:pt idx="9">
                  <c:v>443</c:v>
                </c:pt>
                <c:pt idx="12">
                  <c:v>392</c:v>
                </c:pt>
              </c:numCache>
            </c:numRef>
          </c:val>
          <c:extLst>
            <c:ext xmlns:c16="http://schemas.microsoft.com/office/drawing/2014/chart" uri="{C3380CC4-5D6E-409C-BE32-E72D297353CC}">
              <c16:uniqueId val="{00000007-9742-4FBA-AEBF-5146F4CAC3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209</c:v>
                </c:pt>
                <c:pt idx="2">
                  <c:v>#N/A</c:v>
                </c:pt>
                <c:pt idx="3">
                  <c:v>#N/A</c:v>
                </c:pt>
                <c:pt idx="4">
                  <c:v>223</c:v>
                </c:pt>
                <c:pt idx="5">
                  <c:v>#N/A</c:v>
                </c:pt>
                <c:pt idx="6">
                  <c:v>#N/A</c:v>
                </c:pt>
                <c:pt idx="7">
                  <c:v>233</c:v>
                </c:pt>
                <c:pt idx="8">
                  <c:v>#N/A</c:v>
                </c:pt>
                <c:pt idx="9">
                  <c:v>#N/A</c:v>
                </c:pt>
                <c:pt idx="10">
                  <c:v>256</c:v>
                </c:pt>
                <c:pt idx="11">
                  <c:v>#N/A</c:v>
                </c:pt>
                <c:pt idx="12">
                  <c:v>#N/A</c:v>
                </c:pt>
                <c:pt idx="13">
                  <c:v>218</c:v>
                </c:pt>
                <c:pt idx="14">
                  <c:v>#N/A</c:v>
                </c:pt>
              </c:numCache>
            </c:numRef>
          </c:val>
          <c:smooth val="0"/>
          <c:extLst>
            <c:ext xmlns:c16="http://schemas.microsoft.com/office/drawing/2014/chart" uri="{C3380CC4-5D6E-409C-BE32-E72D297353CC}">
              <c16:uniqueId val="{00000008-9742-4FBA-AEBF-5146F4CAC3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4708</c:v>
                </c:pt>
                <c:pt idx="5">
                  <c:v>4643</c:v>
                </c:pt>
                <c:pt idx="8">
                  <c:v>4531</c:v>
                </c:pt>
                <c:pt idx="11">
                  <c:v>4329</c:v>
                </c:pt>
                <c:pt idx="14">
                  <c:v>4235</c:v>
                </c:pt>
              </c:numCache>
            </c:numRef>
          </c:val>
          <c:extLst>
            <c:ext xmlns:c16="http://schemas.microsoft.com/office/drawing/2014/chart" uri="{C3380CC4-5D6E-409C-BE32-E72D297353CC}">
              <c16:uniqueId val="{00000000-B205-479C-8451-9DE972CEDF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c:v>
                </c:pt>
                <c:pt idx="5">
                  <c:v>14</c:v>
                </c:pt>
                <c:pt idx="8">
                  <c:v>11</c:v>
                </c:pt>
                <c:pt idx="11">
                  <c:v>5</c:v>
                </c:pt>
                <c:pt idx="14">
                  <c:v>3</c:v>
                </c:pt>
              </c:numCache>
            </c:numRef>
          </c:val>
          <c:extLst>
            <c:ext xmlns:c16="http://schemas.microsoft.com/office/drawing/2014/chart" uri="{C3380CC4-5D6E-409C-BE32-E72D297353CC}">
              <c16:uniqueId val="{00000001-B205-479C-8451-9DE972CEDF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1062</c:v>
                </c:pt>
                <c:pt idx="5">
                  <c:v>1105</c:v>
                </c:pt>
                <c:pt idx="8">
                  <c:v>1190</c:v>
                </c:pt>
                <c:pt idx="11">
                  <c:v>1144</c:v>
                </c:pt>
                <c:pt idx="14">
                  <c:v>968</c:v>
                </c:pt>
              </c:numCache>
            </c:numRef>
          </c:val>
          <c:extLst>
            <c:ext xmlns:c16="http://schemas.microsoft.com/office/drawing/2014/chart" uri="{C3380CC4-5D6E-409C-BE32-E72D297353CC}">
              <c16:uniqueId val="{00000002-B205-479C-8451-9DE972CEDF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05-479C-8451-9DE972CEDF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05-479C-8451-9DE972CEDF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B205-479C-8451-9DE972CEDF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739</c:v>
                </c:pt>
                <c:pt idx="3">
                  <c:v>746</c:v>
                </c:pt>
                <c:pt idx="6">
                  <c:v>751</c:v>
                </c:pt>
                <c:pt idx="9">
                  <c:v>798</c:v>
                </c:pt>
                <c:pt idx="12">
                  <c:v>744</c:v>
                </c:pt>
              </c:numCache>
            </c:numRef>
          </c:val>
          <c:extLst>
            <c:ext xmlns:c16="http://schemas.microsoft.com/office/drawing/2014/chart" uri="{C3380CC4-5D6E-409C-BE32-E72D297353CC}">
              <c16:uniqueId val="{00000006-B205-479C-8451-9DE972CEDF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40</c:v>
                </c:pt>
                <c:pt idx="6">
                  <c:v>38</c:v>
                </c:pt>
                <c:pt idx="9">
                  <c:v>37</c:v>
                </c:pt>
                <c:pt idx="12">
                  <c:v>36</c:v>
                </c:pt>
              </c:numCache>
            </c:numRef>
          </c:val>
          <c:extLst>
            <c:ext xmlns:c16="http://schemas.microsoft.com/office/drawing/2014/chart" uri="{C3380CC4-5D6E-409C-BE32-E72D297353CC}">
              <c16:uniqueId val="{00000007-B205-479C-8451-9DE972CEDF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2170</c:v>
                </c:pt>
                <c:pt idx="3">
                  <c:v>2006</c:v>
                </c:pt>
                <c:pt idx="6">
                  <c:v>1965</c:v>
                </c:pt>
                <c:pt idx="9">
                  <c:v>1741</c:v>
                </c:pt>
                <c:pt idx="12">
                  <c:v>1738</c:v>
                </c:pt>
              </c:numCache>
            </c:numRef>
          </c:val>
          <c:extLst>
            <c:ext xmlns:c16="http://schemas.microsoft.com/office/drawing/2014/chart" uri="{C3380CC4-5D6E-409C-BE32-E72D297353CC}">
              <c16:uniqueId val="{00000008-B205-479C-8451-9DE972CEDF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8</c:v>
                </c:pt>
                <c:pt idx="6">
                  <c:v>7</c:v>
                </c:pt>
                <c:pt idx="9">
                  <c:v>5</c:v>
                </c:pt>
                <c:pt idx="12">
                  <c:v>3</c:v>
                </c:pt>
              </c:numCache>
            </c:numRef>
          </c:val>
          <c:extLst>
            <c:ext xmlns:c16="http://schemas.microsoft.com/office/drawing/2014/chart" uri="{C3380CC4-5D6E-409C-BE32-E72D297353CC}">
              <c16:uniqueId val="{00000009-B205-479C-8451-9DE972CEDF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3236</c:v>
                </c:pt>
                <c:pt idx="3">
                  <c:v>3023</c:v>
                </c:pt>
                <c:pt idx="6">
                  <c:v>2807</c:v>
                </c:pt>
                <c:pt idx="9">
                  <c:v>2614</c:v>
                </c:pt>
                <c:pt idx="12">
                  <c:v>2489</c:v>
                </c:pt>
              </c:numCache>
            </c:numRef>
          </c:val>
          <c:extLst>
            <c:ext xmlns:c16="http://schemas.microsoft.com/office/drawing/2014/chart" uri="{C3380CC4-5D6E-409C-BE32-E72D297353CC}">
              <c16:uniqueId val="{0000000A-B205-479C-8451-9DE972CEDF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368</c:v>
                </c:pt>
                <c:pt idx="2">
                  <c:v>#N/A</c:v>
                </c:pt>
                <c:pt idx="3">
                  <c:v>#N/A</c:v>
                </c:pt>
                <c:pt idx="4">
                  <c:v>62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05-479C-8451-9DE972CEDF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672</c:v>
                </c:pt>
                <c:pt idx="1">
                  <c:v>641</c:v>
                </c:pt>
                <c:pt idx="2">
                  <c:v>393</c:v>
                </c:pt>
              </c:numCache>
            </c:numRef>
          </c:val>
          <c:extLst>
            <c:ext xmlns:c16="http://schemas.microsoft.com/office/drawing/2014/chart" uri="{C3380CC4-5D6E-409C-BE32-E72D297353CC}">
              <c16:uniqueId val="{00000000-6C8E-46F7-9788-8156DC0224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6C8E-46F7-9788-8156DC0224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322</c:v>
                </c:pt>
                <c:pt idx="1">
                  <c:v>307</c:v>
                </c:pt>
                <c:pt idx="2">
                  <c:v>345</c:v>
                </c:pt>
              </c:numCache>
            </c:numRef>
          </c:val>
          <c:extLst>
            <c:ext xmlns:c16="http://schemas.microsoft.com/office/drawing/2014/chart" uri="{C3380CC4-5D6E-409C-BE32-E72D297353CC}">
              <c16:uniqueId val="{00000002-6C8E-46F7-9788-8156DC0224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{7CDCA68B-751B-4B52-B8FD-ADDCF32EE703}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ACE-4551-A465-D3E6951EDF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{C703E853-5528-408F-96EC-70919B304C6F}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CE-4551-A465-D3E6951EDF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{BC094370-CA39-491A-8BBF-EBF1CA1D2CC4}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CE-4551-A465-D3E6951EDF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{F242115E-3129-4E1E-8305-4C48663751FE}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CE-4551-A465-D3E6951EDF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{8DDB8BCA-1076-4DF1-B677-50E18EABA39B}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CE-4551-A465-D3E6951EDF6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{3385AE2F-BE93-41F5-A28A-17A6EF63BF9E}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ACE-4551-A465-D3E6951EDF6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{37BAF184-A622-469B-96BF-76697E14AB1A}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ACE-4551-A465-D3E6951EDF6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{5F59D314-7137-450C-8083-A84B54DEC290}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ACE-4551-A465-D3E6951EDF6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{2CE0ACBE-F4E3-418B-87EF-FA6E5BA0E8B3}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ACE-4551-A465-D3E6951EDF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ACE-4551-A465-D3E6951EDF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{2DDA60C5-C358-4E20-90E9-BC5778B07399}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ACE-4551-A465-D3E6951EDF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{4135FF03-C96A-4A60-A184-995AFBDBA634}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CE-4551-A465-D3E6951EDF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{BFEBED01-3300-4C55-A1DC-D9150E36D299}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CE-4551-A465-D3E6951EDF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{43B195EE-D56C-420E-A084-C82C6E7E976A}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CE-4551-A465-D3E6951EDF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{A60E27E5-7129-433B-B83F-E9BF64BC9F48}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CE-4551-A465-D3E6951EDF6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{150392F8-F65E-4B09-A7E7-8C0B2D80217F}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ACE-4551-A465-D3E6951EDF6F}"/>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{436753A1-5F33-4AEF-8595-1B3EE1894FFB}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ACE-4551-A465-D3E6951EDF6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{F951A22C-7F79-48E3-AEAE-CD41CBFD56C0}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ACE-4551-A465-D3E6951EDF6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{4EC98243-46C8-4852-B3F8-4DCDA6C43168}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ACE-4551-A465-D3E6951EDF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numCache>
            </c:numRef>
          </c:xVal>
          <c:yVal>
            <c:numRef>
              <c:f>公会計指標分析・財政指標組合せ分析表!$BP$55:$DC$55</c:f>
              <c:numCache>
                <c:formatCode>#,##0.0;"▲ "#,##0.0</c:formatCode>
                <c:ptCount val="40"/>
                <c:pt idx="16">
                  <c:v>0</c:v>
                </c:pt>
              </c:numCache>
            </c:numRef>
          </c:yVal>
          <c:smooth val="0"/>
          <c:extLst>
            <c:ext xmlns:c16="http://schemas.microsoft.com/office/drawing/2014/chart" uri="{C3380CC4-5D6E-409C-BE32-E72D297353CC}">
              <c16:uniqueId val="{00000013-1ACE-4551-A465-D3E6951EDF6F}"/>
            </c:ext>
          </c:extLst>
        </c:ser>
        <c:dLbls>
          <c:showLegendKey val="0"/>
          <c:showVal val="1"/>
          <c:showCatName val="0"/>
          <c:showSerName val="0"/>
          <c:showPercent val="0"/>
          <c:showBubbleSize val="0"/>
        </c:dLbls>
        <c:axId val="46179840"/>
        <c:axId val="46181760"/>
      </c:scatterChart>
      <c:valAx>
        <c:axId val="4617984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{ED6E2C89-8BED-44F0-9623-AEFEC8C27280}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E6-4B17-8E1C-D89BACDF9F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{C4850E84-D331-433D-824C-F006B73E5AB6}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E6-4B17-8E1C-D89BACDF9F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{D92C4038-52DE-4C37-8738-95D4684E8043}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E6-4B17-8E1C-D89BACDF9F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{F59D4B57-646C-4D21-B490-57F3E289A24A}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E6-4B17-8E1C-D89BACDF9F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{7423C3BD-71A6-430B-90B3-B463C625365B}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E6-4B17-8E1C-D89BACDF9F9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{6CCB1024-5BD4-4881-B2DC-3DA34750023B}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E6-4B17-8E1C-D89BACDF9F9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{250C2EB1-0D22-4B5B-AB79-41F9D875DBAB}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E6-4B17-8E1C-D89BACDF9F9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{47D8F18E-29AE-4D04-BE4F-F2033B98EDC9}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E6-4B17-8E1C-D89BACDF9F9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{A18DA12C-80DB-4642-BE7C-42C83DC2CC4C}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E6-4B17-8E1C-D89BACDF9F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11.2</c:v>
                </c:pt>
                <c:pt idx="16">
                  <c:v>11.2</c:v>
                </c:pt>
                <c:pt idx="24">
                  <c:v>11.9</c:v>
                </c:pt>
                <c:pt idx="32">
                  <c:v>11.8</c:v>
                </c:pt>
              </c:numCache>
            </c:numRef>
          </c:xVal>
          <c:yVal>
            <c:numRef>
              <c:f>公会計指標分析・財政指標組合せ分析表!$BP$73:$DC$73</c:f>
              <c:numCache>
                <c:formatCode>#,##0.0;"▲ "#,##0.0</c:formatCode>
                <c:ptCount val="40"/>
                <c:pt idx="0">
                  <c:v>18.899999999999999</c:v>
                </c:pt>
                <c:pt idx="8">
                  <c:v>3.1</c:v>
                </c:pt>
              </c:numCache>
            </c:numRef>
          </c:yVal>
          <c:smooth val="0"/>
          <c:extLst>
            <c:ext xmlns:c16="http://schemas.microsoft.com/office/drawing/2014/chart" uri="{C3380CC4-5D6E-409C-BE32-E72D297353CC}">
              <c16:uniqueId val="{00000009-06E6-4B17-8E1C-D89BACDF9F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{9C4BB605-0536-4881-9B51-93AFD8D44D62}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E6-4B17-8E1C-D89BACDF9F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{8FF65485-692B-4787-801B-8988BF6BBAC8}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E6-4B17-8E1C-D89BACDF9F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{8837B14A-B6C5-4A38-9BFD-7835482890ED}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E6-4B17-8E1C-D89BACDF9F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{C05A0405-797C-48D2-B5E4-B67A9DB7A1AD}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E6-4B17-8E1C-D89BACDF9F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{13DC72DE-1E39-4FBB-9C86-016857119FE5}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E6-4B17-8E1C-D89BACDF9F9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{D6C4EA1A-B206-43B8-BE81-64914B8DCD89}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E6-4B17-8E1C-D89BACDF9F9E}"/>
                </c:ext>
              </c:extLst>
            </c:dLbl>
            <c:dLbl>
              <c:idx val="16"/>
              <c:layout>
                <c:manualLayout>
                  <c:x val="-2.6231273375972978E-2"/>
                  <c:y val="-9.78930507217241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{909E3610-02B0-4D12-BAE9-DE29189E83B3}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E6-4B17-8E1C-D89BACDF9F9E}"/>
                </c:ext>
              </c:extLst>
            </c:dLbl>
            <c:dLbl>
              <c:idx val="24"/>
              <c:layout>
                <c:manualLayout>
                  <c:x val="-3.7164709862248319E-2"/>
                  <c:y val="-6.35990854211946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{B9C31A8A-F763-41A1-9946-34EB6438742B}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E6-4B17-8E1C-D89BACDF9F9E}"/>
                </c:ext>
              </c:extLst>
            </c:dLbl>
            <c:dLbl>
              <c:idx val="32"/>
              <c:layout>
                <c:manualLayout>
                  <c:x val="-3.1697991619110633E-2"/>
                  <c:y val="-2.575763387667836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{9C7AA35D-8373-4145-9675-9C0B2DA19287}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E6-4B17-8E1C-D89BACDF9F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06E6-4B17-8E1C-D89BACDF9F9E}"/>
            </c:ext>
          </c:extLst>
        </c:ser>
        <c:dLbls>
          <c:showLegendKey val="0"/>
          <c:showVal val="1"/>
          <c:showCatName val="0"/>
          <c:showSerName val="0"/>
          <c:showPercent val="0"/>
          <c:showBubbleSize val="0"/>
        </c:dLbls>
        <c:axId val="84219776"/>
        <c:axId val="84234240"/>
      </c:scatterChart>
      <c:valAx>
        <c:axId val="84219776"/>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元利償還金は、対前年</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となり、公営企業債の元利償還金に対する繰入金については、法定外の繰出金が増加したことにより、対前年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百万円の増額となった。</a:t>
          </a:r>
          <a:r>
            <a:rPr kumimoji="1" lang="ja-JP" altLang="en-US" sz="1100">
              <a:solidFill>
                <a:schemeClr val="dk1"/>
              </a:solidFill>
              <a:effectLst/>
              <a:latin typeface="+mn-lt"/>
              <a:ea typeface="+mn-ea"/>
              <a:cs typeface="+mn-cs"/>
            </a:rPr>
            <a:t>このことから</a:t>
          </a:r>
          <a:r>
            <a:rPr kumimoji="1" lang="ja-JP" altLang="ja-JP" sz="1100">
              <a:solidFill>
                <a:schemeClr val="dk1"/>
              </a:solidFill>
              <a:effectLst/>
              <a:latin typeface="+mn-lt"/>
              <a:ea typeface="+mn-ea"/>
              <a:cs typeface="+mn-cs"/>
            </a:rPr>
            <a:t>実質公債費比率の分子は、対前年</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となった。今後も収益性の不安定さから下水道事業債の償還金に対する繰出金の増が予想されるため、企業会計の収入の増、繰上償還等を推進し数値の抑制に努める。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将来負担額で、一般会計等に係る地方債現在高は、対前年</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百万円の減で、今後も減少していくと想定している。公営企業債等繰入見込額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百万円の減となっている。これらにより将来負担額は、全体で対前年</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充当可能財源等では、充当可能基金は財政調整基金の減により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百万円の減となった。充当可能特定歳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減となった。よって充当可能財源等は、全体で対前年</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百万円の減となり、これらのことから将来負担比率の分子は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196</a:t>
          </a:r>
          <a:r>
            <a:rPr kumimoji="1" lang="ja-JP" altLang="en-US" sz="1100">
              <a:solidFill>
                <a:schemeClr val="dk1"/>
              </a:solidFill>
              <a:effectLst/>
              <a:latin typeface="+mn-lt"/>
              <a:ea typeface="+mn-ea"/>
              <a:cs typeface="+mn-cs"/>
            </a:rPr>
            <a:t>百万円となっている。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ふるさと応援基金は取崩しをしなかったため</a:t>
          </a:r>
          <a:r>
            <a:rPr kumimoji="1" lang="en-US" altLang="ja-JP" sz="1100" i="0">
              <a:solidFill>
                <a:schemeClr val="dk1"/>
              </a:solidFill>
              <a:effectLst/>
              <a:latin typeface="+mn-lt"/>
              <a:ea typeface="+mn-ea"/>
              <a:cs typeface="+mn-cs"/>
            </a:rPr>
            <a:t>37,563</a:t>
          </a:r>
          <a:r>
            <a:rPr kumimoji="1" lang="ja-JP" altLang="ja-JP" sz="1100" i="0">
              <a:solidFill>
                <a:schemeClr val="dk1"/>
              </a:solidFill>
              <a:effectLst/>
              <a:latin typeface="+mn-lt"/>
              <a:ea typeface="+mn-ea"/>
              <a:cs typeface="+mn-cs"/>
            </a:rPr>
            <a:t>千円の増加となったが、財政調整基金の取崩額が増えたために</a:t>
          </a:r>
          <a:r>
            <a:rPr kumimoji="1" lang="ja-JP" altLang="en-US" sz="1100" i="0">
              <a:solidFill>
                <a:schemeClr val="dk1"/>
              </a:solidFill>
              <a:effectLst/>
              <a:latin typeface="+mn-lt"/>
              <a:ea typeface="+mn-ea"/>
              <a:cs typeface="+mn-cs"/>
            </a:rPr>
            <a:t>基金全体で</a:t>
          </a:r>
          <a:r>
            <a:rPr kumimoji="1" lang="ja-JP" altLang="ja-JP" sz="1100" i="0">
              <a:solidFill>
                <a:schemeClr val="dk1"/>
              </a:solidFill>
              <a:effectLst/>
              <a:latin typeface="+mn-lt"/>
              <a:ea typeface="+mn-ea"/>
              <a:cs typeface="+mn-cs"/>
            </a:rPr>
            <a:t>減額となった</a:t>
          </a:r>
          <a:r>
            <a:rPr kumimoji="1" lang="ja-JP" altLang="en-US" sz="1100" i="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特定目的基金を上手く活用し、財政調整基金の安定化を図っていく。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福祉基金：福祉の振興を図るため、民間の地域福祉活動の活性化および福祉施設整備</a:t>
          </a:r>
          <a:endParaRPr lang="ja-JP" altLang="ja-JP" sz="1400">
            <a:effectLst/>
          </a:endParaRPr>
        </a:p>
        <a:p>
          <a:r>
            <a:rPr kumimoji="1" lang="ja-JP" altLang="ja-JP" sz="1100">
              <a:solidFill>
                <a:schemeClr val="dk1"/>
              </a:solidFill>
              <a:effectLst/>
              <a:latin typeface="+mn-lt"/>
              <a:ea typeface="+mn-ea"/>
              <a:cs typeface="+mn-cs"/>
            </a:rPr>
            <a:t>　ふるさと基金：個性豊かな「ふるさと」を創造するため、地域づくり推進事業および地域住民の共同活動の活性化を図る</a:t>
          </a:r>
          <a:endParaRPr lang="ja-JP" altLang="ja-JP" sz="1400">
            <a:effectLst/>
          </a:endParaRPr>
        </a:p>
        <a:p>
          <a:r>
            <a:rPr kumimoji="1" lang="ja-JP" altLang="ja-JP" sz="1100">
              <a:solidFill>
                <a:schemeClr val="dk1"/>
              </a:solidFill>
              <a:effectLst/>
              <a:latin typeface="+mn-lt"/>
              <a:ea typeface="+mn-ea"/>
              <a:cs typeface="+mn-cs"/>
            </a:rPr>
            <a:t>　ふるさと応援基金：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　教育・文化の推進に関する事業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保健・医療・介護・福祉の向上に関する事業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　産業の振興に関する事業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　生活環境の向上に関する事業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　地域自治の充実に関する事業</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　その他目的達成のために町長が必要と認める事業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i="0">
              <a:solidFill>
                <a:schemeClr val="dk1"/>
              </a:solidFill>
              <a:effectLst/>
              <a:latin typeface="+mn-lt"/>
              <a:ea typeface="+mn-ea"/>
              <a:cs typeface="+mn-cs"/>
            </a:rPr>
            <a:t>　</a:t>
          </a:r>
          <a:r>
            <a:rPr kumimoji="1" lang="ja-JP" altLang="ja-JP" sz="1100" i="0">
              <a:solidFill>
                <a:schemeClr val="dk1"/>
              </a:solidFill>
              <a:effectLst/>
              <a:latin typeface="+mn-lt"/>
              <a:ea typeface="+mn-ea"/>
              <a:cs typeface="+mn-cs"/>
            </a:rPr>
            <a:t>ふるさと応援基金</a:t>
          </a:r>
          <a:r>
            <a:rPr kumimoji="1" lang="ja-JP" altLang="en-US" sz="1100" i="0">
              <a:solidFill>
                <a:schemeClr val="dk1"/>
              </a:solidFill>
              <a:effectLst/>
              <a:latin typeface="+mn-lt"/>
              <a:ea typeface="+mn-ea"/>
              <a:cs typeface="+mn-cs"/>
            </a:rPr>
            <a:t>について</a:t>
          </a:r>
          <a:r>
            <a:rPr kumimoji="1" lang="ja-JP" altLang="ja-JP" sz="1100" i="0">
              <a:solidFill>
                <a:schemeClr val="dk1"/>
              </a:solidFill>
              <a:effectLst/>
              <a:latin typeface="+mn-lt"/>
              <a:ea typeface="+mn-ea"/>
              <a:cs typeface="+mn-cs"/>
            </a:rPr>
            <a:t>取崩しをしなかったため</a:t>
          </a:r>
          <a:r>
            <a:rPr kumimoji="1" lang="en-US" altLang="ja-JP" sz="1100" i="0">
              <a:solidFill>
                <a:schemeClr val="dk1"/>
              </a:solidFill>
              <a:effectLst/>
              <a:latin typeface="+mn-lt"/>
              <a:ea typeface="+mn-ea"/>
              <a:cs typeface="+mn-cs"/>
            </a:rPr>
            <a:t>38</a:t>
          </a:r>
          <a:r>
            <a:rPr kumimoji="1" lang="ja-JP" altLang="en-US" sz="1100" i="0">
              <a:solidFill>
                <a:schemeClr val="dk1"/>
              </a:solidFill>
              <a:effectLst/>
              <a:latin typeface="+mn-lt"/>
              <a:ea typeface="+mn-ea"/>
              <a:cs typeface="+mn-cs"/>
            </a:rPr>
            <a:t>百万</a:t>
          </a:r>
          <a:r>
            <a:rPr kumimoji="1" lang="ja-JP" altLang="ja-JP" sz="1100" i="0">
              <a:solidFill>
                <a:schemeClr val="dk1"/>
              </a:solidFill>
              <a:effectLst/>
              <a:latin typeface="+mn-lt"/>
              <a:ea typeface="+mn-ea"/>
              <a:cs typeface="+mn-cs"/>
            </a:rPr>
            <a:t>円の増加となった</a:t>
          </a:r>
          <a:r>
            <a:rPr kumimoji="1" lang="ja-JP" altLang="en-US" sz="1100" i="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現在では、ふるさと応援基金（ふるさと納税）の活用がメインとなっており、ふるさと納税に力を入れて基金残高を増やしていく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公共施設等の台風被害と老朽化が重なり財政調整基金の取崩し額が増えたため。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持続可能な財政運営をしていくために</a:t>
          </a:r>
          <a:r>
            <a:rPr kumimoji="1" lang="ja-JP" altLang="ja-JP" sz="1100">
              <a:solidFill>
                <a:schemeClr val="dk1"/>
              </a:solidFill>
              <a:effectLst/>
              <a:latin typeface="+mn-lt"/>
              <a:ea typeface="+mn-ea"/>
              <a:cs typeface="+mn-cs"/>
            </a:rPr>
            <a:t>財政健全化を推進し、基金残高を増やしていく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なし</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今後も引き続き基金残高を保っていく</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では類似団体よりやや低く、全国平均や県平均とほぼ同じ水準であり、適正な数値を維持できていると考えられる。今後は個別施設計画を策定し、資産の計画的な長寿命化を図るなどの対策をしていく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8" name="直線コネクタ 67"/>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9"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0" name="直線コネクタ 69"/>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1"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2" name="直線コネクタ 71"/>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3"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4" name="フローチャート: 判断 73"/>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5" name="フローチャート: 判断 74"/>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6" name="フローチャート: 判断 75"/>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7" name="フローチャート: 判断 76"/>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102658</xdr:rowOff>
    </xdr:from>
    <xdr:to>
      <xdr:col>15</xdr:col>
      <xdr:colOff>187325</xdr:colOff>
      <xdr:row>31</xdr:row>
      <xdr:rowOff>32808</xdr:rowOff>
    </xdr:to>
    <xdr:sp macro="" textlink="">
      <xdr:nvSpPr>
        <xdr:cNvPr id="83" name="楕円 82"/>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29544</xdr:rowOff>
    </xdr:from>
    <xdr:ext cx="405111" cy="259045"/>
    <xdr:sp macro="" textlink="">
      <xdr:nvSpPr>
        <xdr:cNvPr id="84"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5"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6"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87" name="n_2mainValue有形固定資産減価償却率"/>
        <xdr:cNvSpPr txBox="1"/>
      </xdr:nvSpPr>
      <xdr:spPr>
        <a:xfrm>
          <a:off x="3086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類似団体を上回っているものの、全国平均や県平均と比べるとやや下回っており、起債発行の抑制や繰り上げ償還の実施などで適正な債務管理を行っていく必要がある。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6" name="直線コネクタ 11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1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0" name="直線コネクタ 11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1"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2" name="フローチャート: 判断 12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3" name="フローチャート: 判断 12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101699</xdr:rowOff>
    </xdr:from>
    <xdr:to>
      <xdr:col>76</xdr:col>
      <xdr:colOff>73025</xdr:colOff>
      <xdr:row>31</xdr:row>
      <xdr:rowOff>31849</xdr:rowOff>
    </xdr:to>
    <xdr:sp macro="" textlink="">
      <xdr:nvSpPr>
        <xdr:cNvPr id="129" name="楕円 128"/>
        <xdr:cNvSpPr/>
      </xdr:nvSpPr>
      <xdr:spPr>
        <a:xfrm>
          <a:off x="14744700" y="60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124576</xdr:rowOff>
    </xdr:from>
    <xdr:ext cx="469744" cy="259045"/>
    <xdr:sp macro="" textlink="">
      <xdr:nvSpPr>
        <xdr:cNvPr id="130" name="債務償還比率該当値テキスト"/>
        <xdr:cNvSpPr txBox="1"/>
      </xdr:nvSpPr>
      <xdr:spPr>
        <a:xfrm>
          <a:off x="14846300" y="58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111054</xdr:rowOff>
    </xdr:from>
    <xdr:to>
      <xdr:col>72</xdr:col>
      <xdr:colOff>123825</xdr:colOff>
      <xdr:row>31</xdr:row>
      <xdr:rowOff>41204</xdr:rowOff>
    </xdr:to>
    <xdr:sp macro="" textlink="">
      <xdr:nvSpPr>
        <xdr:cNvPr id="131" name="楕円 130"/>
        <xdr:cNvSpPr/>
      </xdr:nvSpPr>
      <xdr:spPr>
        <a:xfrm>
          <a:off x="14033500" y="60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152499</xdr:rowOff>
    </xdr:from>
    <xdr:to>
      <xdr:col>76</xdr:col>
      <xdr:colOff>22225</xdr:colOff>
      <xdr:row>30</xdr:row>
      <xdr:rowOff>161854</xdr:rowOff>
    </xdr:to>
    <xdr:cxnSp macro="">
      <xdr:nvCxnSpPr>
        <xdr:cNvPr id="132" name="直線コネクタ 131"/>
        <xdr:cNvCxnSpPr/>
      </xdr:nvCxnSpPr>
      <xdr:spPr>
        <a:xfrm flipV="1">
          <a:off x="14084300" y="6067524"/>
          <a:ext cx="7112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3"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57731</xdr:rowOff>
    </xdr:from>
    <xdr:ext cx="469744" cy="259045"/>
    <xdr:sp macro="" textlink="">
      <xdr:nvSpPr>
        <xdr:cNvPr id="134" name="n_1mainValue債務償還比率"/>
        <xdr:cNvSpPr txBox="1"/>
      </xdr:nvSpPr>
      <xdr:spPr>
        <a:xfrm>
          <a:off x="13836727" y="58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78740</xdr:rowOff>
    </xdr:from>
    <xdr:to>
      <xdr:col>15</xdr:col>
      <xdr:colOff>101600</xdr:colOff>
      <xdr:row>40</xdr:row>
      <xdr:rowOff>8890</xdr:rowOff>
    </xdr:to>
    <xdr:sp macro="" textlink="">
      <xdr:nvSpPr>
        <xdr:cNvPr id="71" name="楕円 70"/>
        <xdr:cNvSpPr/>
      </xdr:nvSpPr>
      <xdr:spPr>
        <a:xfrm>
          <a:off x="2857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158767</xdr:rowOff>
    </xdr:from>
    <xdr:ext cx="405111" cy="259045"/>
    <xdr:sp macro="" textlink="">
      <xdr:nvSpPr>
        <xdr:cNvPr id="72"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3"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4"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xdr:rowOff>
    </xdr:from>
    <xdr:ext cx="405111" cy="259045"/>
    <xdr:sp macro="" textlink="">
      <xdr:nvSpPr>
        <xdr:cNvPr id="75" name="n_2mainValue【道路】&#10;有形固定資産減価償却率"/>
        <xdr:cNvSpPr txBox="1"/>
      </xdr:nvSpPr>
      <xdr:spPr>
        <a:xfrm>
          <a:off x="2705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89" name="テキスト ボックス 88"/>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1" name="テキスト ボックス 90"/>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3" name="テキスト ボックス 92"/>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5" name="テキスト ボックス 94"/>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97" name="テキスト ボックス 96"/>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99" name="直線コネクタ 98"/>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0"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1" name="直線コネクタ 100"/>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2"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3" name="直線コネクタ 102"/>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4" name="【道路】&#10;一人当たり延長平均値テキスト"/>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5" name="フローチャート: 判断 104"/>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6" name="フローチャート: 判断 105"/>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07" name="フローチャート: 判断 106"/>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08" name="フローチャート: 判断 107"/>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155109</xdr:rowOff>
    </xdr:from>
    <xdr:to>
      <xdr:col>46</xdr:col>
      <xdr:colOff>38100</xdr:colOff>
      <xdr:row>42</xdr:row>
      <xdr:rowOff>85259</xdr:rowOff>
    </xdr:to>
    <xdr:sp macro="" textlink="">
      <xdr:nvSpPr>
        <xdr:cNvPr id="114" name="楕円 113"/>
        <xdr:cNvSpPr/>
      </xdr:nvSpPr>
      <xdr:spPr>
        <a:xfrm>
          <a:off x="8699500" y="7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75680</xdr:rowOff>
    </xdr:from>
    <xdr:ext cx="599010" cy="259045"/>
    <xdr:sp macro="" textlink="">
      <xdr:nvSpPr>
        <xdr:cNvPr id="115"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16"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17"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76386</xdr:rowOff>
    </xdr:from>
    <xdr:ext cx="534377" cy="259045"/>
    <xdr:sp macro="" textlink="">
      <xdr:nvSpPr>
        <xdr:cNvPr id="118" name="n_2mainValue【道路】&#10;一人当たり延長"/>
        <xdr:cNvSpPr txBox="1"/>
      </xdr:nvSpPr>
      <xdr:spPr>
        <a:xfrm>
          <a:off x="8483111" y="72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44" name="直線コネクタ 143"/>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4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46" name="直線コネクタ 14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47"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48" name="直線コネクタ 147"/>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49"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0" name="フローチャート: 判断 149"/>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1" name="フローチャート: 判断 150"/>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2" name="フローチャート: 判断 15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3" name="フローチャート: 判断 152"/>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32476</xdr:rowOff>
    </xdr:from>
    <xdr:to>
      <xdr:col>15</xdr:col>
      <xdr:colOff>101600</xdr:colOff>
      <xdr:row>59</xdr:row>
      <xdr:rowOff>134076</xdr:rowOff>
    </xdr:to>
    <xdr:sp macro="" textlink="">
      <xdr:nvSpPr>
        <xdr:cNvPr id="159" name="楕円 158"/>
        <xdr:cNvSpPr/>
      </xdr:nvSpPr>
      <xdr:spPr>
        <a:xfrm>
          <a:off x="2857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104883</xdr:rowOff>
    </xdr:from>
    <xdr:ext cx="405111" cy="259045"/>
    <xdr:sp macro="" textlink="">
      <xdr:nvSpPr>
        <xdr:cNvPr id="160"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62"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163" name="n_2mainValue【橋りょう・トンネル】&#10;有形固定資産減価償却率"/>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85" name="直線コネクタ 184"/>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86"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87" name="直線コネクタ 186"/>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88"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89" name="直線コネクタ 188"/>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190"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191" name="フローチャート: 判断 190"/>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192" name="フローチャート: 判断 191"/>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193" name="フローチャート: 判断 192"/>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194" name="フローチャート: 判断 193"/>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53513</xdr:rowOff>
    </xdr:from>
    <xdr:to>
      <xdr:col>46</xdr:col>
      <xdr:colOff>38100</xdr:colOff>
      <xdr:row>63</xdr:row>
      <xdr:rowOff>155113</xdr:rowOff>
    </xdr:to>
    <xdr:sp macro="" textlink="">
      <xdr:nvSpPr>
        <xdr:cNvPr id="200" name="楕円 199"/>
        <xdr:cNvSpPr/>
      </xdr:nvSpPr>
      <xdr:spPr>
        <a:xfrm>
          <a:off x="8699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160784</xdr:rowOff>
    </xdr:from>
    <xdr:ext cx="599010" cy="259045"/>
    <xdr:sp macro="" textlink="">
      <xdr:nvSpPr>
        <xdr:cNvPr id="201"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02"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03"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146240</xdr:rowOff>
    </xdr:from>
    <xdr:ext cx="599010" cy="259045"/>
    <xdr:sp macro="" textlink="">
      <xdr:nvSpPr>
        <xdr:cNvPr id="204" name="n_2mainValue【橋りょう・トンネル】&#10;一人当たり有形固定資産（償却資産）額"/>
        <xdr:cNvSpPr txBox="1"/>
      </xdr:nvSpPr>
      <xdr:spPr>
        <a:xfrm>
          <a:off x="84507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30" name="直線コネクタ 229"/>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31"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32" name="直線コネクタ 231"/>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35"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36" name="フローチャート: 判断 235"/>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37" name="フローチャート: 判断 236"/>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38" name="フローチャート: 判断 237"/>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39" name="フローチャート: 判断 238"/>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59145</xdr:rowOff>
    </xdr:from>
    <xdr:to>
      <xdr:col>15</xdr:col>
      <xdr:colOff>101600</xdr:colOff>
      <xdr:row>79</xdr:row>
      <xdr:rowOff>160745</xdr:rowOff>
    </xdr:to>
    <xdr:sp macro="" textlink="">
      <xdr:nvSpPr>
        <xdr:cNvPr id="245" name="楕円 244"/>
        <xdr:cNvSpPr/>
      </xdr:nvSpPr>
      <xdr:spPr>
        <a:xfrm>
          <a:off x="2857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58075</xdr:rowOff>
    </xdr:from>
    <xdr:ext cx="405111" cy="259045"/>
    <xdr:sp macro="" textlink="">
      <xdr:nvSpPr>
        <xdr:cNvPr id="246"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47"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48"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151872</xdr:rowOff>
    </xdr:from>
    <xdr:ext cx="405111" cy="259045"/>
    <xdr:sp macro="" textlink="">
      <xdr:nvSpPr>
        <xdr:cNvPr id="249" name="n_2mainValue【公営住宅】&#10;有形固定資産減価償却率"/>
        <xdr:cNvSpPr txBox="1"/>
      </xdr:nvSpPr>
      <xdr:spPr>
        <a:xfrm>
          <a:off x="2705744" y="1369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71" name="直線コネクタ 27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7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73" name="直線コネクタ 27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7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75" name="直線コネクタ 27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276"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77" name="フローチャート: 判断 27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78" name="フローチャート: 判断 27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79" name="フローチャート: 判断 27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280" name="フローチャート: 判断 27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38278</xdr:rowOff>
    </xdr:from>
    <xdr:to>
      <xdr:col>46</xdr:col>
      <xdr:colOff>38100</xdr:colOff>
      <xdr:row>84</xdr:row>
      <xdr:rowOff>139878</xdr:rowOff>
    </xdr:to>
    <xdr:sp macro="" textlink="">
      <xdr:nvSpPr>
        <xdr:cNvPr id="286" name="楕円 285"/>
        <xdr:cNvSpPr/>
      </xdr:nvSpPr>
      <xdr:spPr>
        <a:xfrm>
          <a:off x="8699500" y="144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143375</xdr:rowOff>
    </xdr:from>
    <xdr:ext cx="469744" cy="259045"/>
    <xdr:sp macro="" textlink="">
      <xdr:nvSpPr>
        <xdr:cNvPr id="287"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88"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289"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131005</xdr:rowOff>
    </xdr:from>
    <xdr:ext cx="469744" cy="259045"/>
    <xdr:sp macro="" textlink="">
      <xdr:nvSpPr>
        <xdr:cNvPr id="290" name="n_2mainValue【公営住宅】&#10;一人当たり面積"/>
        <xdr:cNvSpPr txBox="1"/>
      </xdr:nvSpPr>
      <xdr:spPr>
        <a:xfrm>
          <a:off x="8515427" y="1453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7" name="直線コネクタ 3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8" name="テキスト ボックス 3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9" name="直線コネクタ 3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0" name="テキスト ボックス 3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1" name="直線コネクタ 3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2" name="テキスト ボックス 3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3" name="直線コネクタ 3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4" name="テキスト ボックス 3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5" name="直線コネクタ 3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6" name="テキスト ボックス 3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7" name="直線コネクタ 3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8" name="テキスト ボックス 3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32" name="直線コネクタ 331"/>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33"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34" name="直線コネクタ 333"/>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6" name="直線コネクタ 3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37"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38" name="フローチャート: 判断 337"/>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39" name="フローチャート: 判断 338"/>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40" name="フローチャート: 判断 339"/>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41" name="フローチャート: 判断 340"/>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138067</xdr:rowOff>
    </xdr:from>
    <xdr:to>
      <xdr:col>76</xdr:col>
      <xdr:colOff>165100</xdr:colOff>
      <xdr:row>36</xdr:row>
      <xdr:rowOff>68217</xdr:rowOff>
    </xdr:to>
    <xdr:sp macro="" textlink="">
      <xdr:nvSpPr>
        <xdr:cNvPr id="347" name="楕円 346"/>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70049</xdr:rowOff>
    </xdr:from>
    <xdr:ext cx="405111" cy="259045"/>
    <xdr:sp macro="" textlink="">
      <xdr:nvSpPr>
        <xdr:cNvPr id="348"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49"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50"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351" name="n_2mainValue【認定こども園・幼稚園・保育所】&#10;有形固定資産減価償却率"/>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75" name="直線コネクタ 374"/>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76"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77" name="直線コネクタ 376"/>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78"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79" name="直線コネクタ 378"/>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80"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81" name="フローチャート: 判断 380"/>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82" name="フローチャート: 判断 381"/>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83" name="フローチャート: 判断 382"/>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384" name="フローチャート: 判断 383"/>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129540</xdr:rowOff>
    </xdr:from>
    <xdr:to>
      <xdr:col>107</xdr:col>
      <xdr:colOff>101600</xdr:colOff>
      <xdr:row>38</xdr:row>
      <xdr:rowOff>59690</xdr:rowOff>
    </xdr:to>
    <xdr:sp macro="" textlink="">
      <xdr:nvSpPr>
        <xdr:cNvPr id="390" name="楕円 389"/>
        <xdr:cNvSpPr/>
      </xdr:nvSpPr>
      <xdr:spPr>
        <a:xfrm>
          <a:off x="20383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165117</xdr:rowOff>
    </xdr:from>
    <xdr:ext cx="469744" cy="259045"/>
    <xdr:sp macro="" textlink="">
      <xdr:nvSpPr>
        <xdr:cNvPr id="39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39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39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76217</xdr:rowOff>
    </xdr:from>
    <xdr:ext cx="469744" cy="259045"/>
    <xdr:sp macro="" textlink="">
      <xdr:nvSpPr>
        <xdr:cNvPr id="394" name="n_2mainValue【認定こども園・幼稚園・保育所】&#10;一人当たり面積"/>
        <xdr:cNvSpPr txBox="1"/>
      </xdr:nvSpPr>
      <xdr:spPr>
        <a:xfrm>
          <a:off x="20199427"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19" name="直線コネクタ 418"/>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20"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21" name="直線コネクタ 420"/>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22"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23" name="直線コネクタ 422"/>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24"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25" name="フローチャート: 判断 424"/>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26" name="フローチャート: 判断 425"/>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27" name="フローチャート: 判断 42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28" name="フローチャート: 判断 427"/>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114935</xdr:rowOff>
    </xdr:from>
    <xdr:to>
      <xdr:col>76</xdr:col>
      <xdr:colOff>165100</xdr:colOff>
      <xdr:row>60</xdr:row>
      <xdr:rowOff>45085</xdr:rowOff>
    </xdr:to>
    <xdr:sp macro="" textlink="">
      <xdr:nvSpPr>
        <xdr:cNvPr id="434" name="楕円 433"/>
        <xdr:cNvSpPr/>
      </xdr:nvSpPr>
      <xdr:spPr>
        <a:xfrm>
          <a:off x="14541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124477</xdr:rowOff>
    </xdr:from>
    <xdr:ext cx="405111" cy="259045"/>
    <xdr:sp macro="" textlink="">
      <xdr:nvSpPr>
        <xdr:cNvPr id="435"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3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37"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38" name="n_2mainValue【学校施設】&#10;有形固定資産減価償却率"/>
        <xdr:cNvSpPr txBox="1"/>
      </xdr:nvSpPr>
      <xdr:spPr>
        <a:xfrm>
          <a:off x="14389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64" name="直線コネクタ 463"/>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65"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66" name="直線コネクタ 465"/>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67"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68" name="直線コネクタ 467"/>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69"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70" name="フローチャート: 判断 469"/>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71" name="フローチャート: 判断 470"/>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72" name="フローチャート: 判断 471"/>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73" name="フローチャート: 判断 472"/>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166370</xdr:rowOff>
    </xdr:from>
    <xdr:to>
      <xdr:col>107</xdr:col>
      <xdr:colOff>101600</xdr:colOff>
      <xdr:row>59</xdr:row>
      <xdr:rowOff>96520</xdr:rowOff>
    </xdr:to>
    <xdr:sp macro="" textlink="">
      <xdr:nvSpPr>
        <xdr:cNvPr id="479" name="楕円 478"/>
        <xdr:cNvSpPr/>
      </xdr:nvSpPr>
      <xdr:spPr>
        <a:xfrm>
          <a:off x="2038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96392</xdr:rowOff>
    </xdr:from>
    <xdr:ext cx="469744" cy="259045"/>
    <xdr:sp macro="" textlink="">
      <xdr:nvSpPr>
        <xdr:cNvPr id="480"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481"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82"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113047</xdr:rowOff>
    </xdr:from>
    <xdr:ext cx="469744" cy="259045"/>
    <xdr:sp macro="" textlink="">
      <xdr:nvSpPr>
        <xdr:cNvPr id="483" name="n_2mainValue【学校施設】&#10;一人当たり面積"/>
        <xdr:cNvSpPr txBox="1"/>
      </xdr:nvSpPr>
      <xdr:spPr>
        <a:xfrm>
          <a:off x="20199427"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09" name="直線コネクタ 50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1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11" name="直線コネクタ 51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14"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15" name="フローチャート: 判断 514"/>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16" name="フローチャート: 判断 515"/>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17" name="フローチャート: 判断 516"/>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18" name="フローチャート: 判断 517"/>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65677</xdr:rowOff>
    </xdr:from>
    <xdr:to>
      <xdr:col>76</xdr:col>
      <xdr:colOff>165100</xdr:colOff>
      <xdr:row>82</xdr:row>
      <xdr:rowOff>167277</xdr:rowOff>
    </xdr:to>
    <xdr:sp macro="" textlink="">
      <xdr:nvSpPr>
        <xdr:cNvPr id="524" name="楕円 523"/>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28683</xdr:rowOff>
    </xdr:from>
    <xdr:ext cx="405111" cy="259045"/>
    <xdr:sp macro="" textlink="">
      <xdr:nvSpPr>
        <xdr:cNvPr id="525"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26"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27"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528" name="n_2mainValue【児童館】&#10;有形固定資産減価償却率"/>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39" name="直線コネクタ 53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40" name="テキスト ボックス 53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43" name="直線コネクタ 54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44" name="テキスト ボックス 54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548" name="直線コネクタ 547"/>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54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550" name="直線コネクタ 54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551"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552" name="直線コネクタ 551"/>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553"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554" name="フローチャート: 判断 553"/>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555" name="フローチャート: 判断 554"/>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556" name="フローチャート: 判断 555"/>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557" name="フローチャート: 判断 55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563" name="楕円 562"/>
        <xdr:cNvSpPr/>
      </xdr:nvSpPr>
      <xdr:spPr>
        <a:xfrm>
          <a:off x="2038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564"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565"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566"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567" name="n_2mainValue【児童館】&#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93" name="直線コネクタ 59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94"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95" name="直線コネクタ 59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7" name="直線コネクタ 5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8"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9" name="フローチャート: 判断 598"/>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00" name="フローチャート: 判断 599"/>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01" name="フローチャート: 判断 600"/>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02" name="フローチャート: 判断 601"/>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136434</xdr:rowOff>
    </xdr:from>
    <xdr:to>
      <xdr:col>76</xdr:col>
      <xdr:colOff>165100</xdr:colOff>
      <xdr:row>103</xdr:row>
      <xdr:rowOff>66584</xdr:rowOff>
    </xdr:to>
    <xdr:sp macro="" textlink="">
      <xdr:nvSpPr>
        <xdr:cNvPr id="608" name="楕円 607"/>
        <xdr:cNvSpPr/>
      </xdr:nvSpPr>
      <xdr:spPr>
        <a:xfrm>
          <a:off x="14541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83111</xdr:rowOff>
    </xdr:from>
    <xdr:ext cx="405111" cy="259045"/>
    <xdr:sp macro="" textlink="">
      <xdr:nvSpPr>
        <xdr:cNvPr id="609"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10"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11"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83111</xdr:rowOff>
    </xdr:from>
    <xdr:ext cx="405111" cy="259045"/>
    <xdr:sp macro="" textlink="">
      <xdr:nvSpPr>
        <xdr:cNvPr id="612" name="n_2mainValue【公民館】&#10;有形固定資産減価償却率"/>
        <xdr:cNvSpPr txBox="1"/>
      </xdr:nvSpPr>
      <xdr:spPr>
        <a:xfrm>
          <a:off x="14389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4" name="直線コネクタ 633"/>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5"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6" name="直線コネクタ 635"/>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7"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8" name="直線コネクタ 637"/>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639"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40" name="フローチャート: 判断 639"/>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41" name="フローチャート: 判断 640"/>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2" name="フローチャート: 判断 64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43" name="フローチャート: 判断 642"/>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125070</xdr:rowOff>
    </xdr:from>
    <xdr:to>
      <xdr:col>107</xdr:col>
      <xdr:colOff>101600</xdr:colOff>
      <xdr:row>108</xdr:row>
      <xdr:rowOff>55220</xdr:rowOff>
    </xdr:to>
    <xdr:sp macro="" textlink="">
      <xdr:nvSpPr>
        <xdr:cNvPr id="649" name="楕円 648"/>
        <xdr:cNvSpPr/>
      </xdr:nvSpPr>
      <xdr:spPr>
        <a:xfrm>
          <a:off x="203835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114724</xdr:rowOff>
    </xdr:from>
    <xdr:ext cx="469744" cy="259045"/>
    <xdr:sp macro="" textlink="">
      <xdr:nvSpPr>
        <xdr:cNvPr id="650"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1"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52"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46347</xdr:rowOff>
    </xdr:from>
    <xdr:ext cx="469744" cy="259045"/>
    <xdr:sp macro="" textlink="">
      <xdr:nvSpPr>
        <xdr:cNvPr id="653" name="n_2mainValue【公民館】&#10;一人当たり面積"/>
        <xdr:cNvSpPr txBox="1"/>
      </xdr:nvSpPr>
      <xdr:spPr>
        <a:xfrm>
          <a:off x="20199427" y="185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が高くなっている施設は幼稚園・保育所、学校施設、公民館、また一人当たり面積が高くなっている施設は幼稚園・保育所、学校施設となっている。他の項目は類似団体を下回っており、適正な数値を維持できていると考えられる。施設の老朽化が進んでおり、今後も適正に維持管理出来るよう、個別施設計画を策定し順次改修・整備を行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61884</xdr:rowOff>
    </xdr:from>
    <xdr:ext cx="405111" cy="259045"/>
    <xdr:sp macro="" textlink="">
      <xdr:nvSpPr>
        <xdr:cNvPr id="65"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92001</xdr:rowOff>
    </xdr:from>
    <xdr:ext cx="405111" cy="259045"/>
    <xdr:sp macro="" textlink="">
      <xdr:nvSpPr>
        <xdr:cNvPr id="67"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30299</xdr:rowOff>
    </xdr:from>
    <xdr:to>
      <xdr:col>10</xdr:col>
      <xdr:colOff>165100</xdr:colOff>
      <xdr:row>38</xdr:row>
      <xdr:rowOff>131899</xdr:rowOff>
    </xdr:to>
    <xdr:sp macro="" textlink="">
      <xdr:nvSpPr>
        <xdr:cNvPr id="68" name="フローチャート: 判断 67"/>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148426</xdr:rowOff>
    </xdr:from>
    <xdr:ext cx="405111" cy="259045"/>
    <xdr:sp macro="" textlink="">
      <xdr:nvSpPr>
        <xdr:cNvPr id="69"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139700</xdr:rowOff>
    </xdr:from>
    <xdr:to>
      <xdr:col>15</xdr:col>
      <xdr:colOff>101600</xdr:colOff>
      <xdr:row>38</xdr:row>
      <xdr:rowOff>69850</xdr:rowOff>
    </xdr:to>
    <xdr:sp macro="" textlink="">
      <xdr:nvSpPr>
        <xdr:cNvPr id="75" name="楕円 74"/>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86377</xdr:rowOff>
    </xdr:from>
    <xdr:ext cx="405111" cy="259045"/>
    <xdr:sp macro="" textlink="">
      <xdr:nvSpPr>
        <xdr:cNvPr id="76" name="n_2mainValue【図書館】&#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2" name="直線コネクタ 101"/>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3"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4" name="直線コネクタ 103"/>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5"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6" name="直線コネクタ 105"/>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07"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08" name="フローチャート: 判断 107"/>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09" name="フローチャート: 判断 108"/>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91276</xdr:rowOff>
    </xdr:from>
    <xdr:ext cx="469744" cy="259045"/>
    <xdr:sp macro="" textlink="">
      <xdr:nvSpPr>
        <xdr:cNvPr id="110"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1" name="フローチャート: 判断 110"/>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82204</xdr:rowOff>
    </xdr:from>
    <xdr:ext cx="469744" cy="259045"/>
    <xdr:sp macro="" textlink="">
      <xdr:nvSpPr>
        <xdr:cNvPr id="112"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125004</xdr:rowOff>
    </xdr:from>
    <xdr:to>
      <xdr:col>41</xdr:col>
      <xdr:colOff>101600</xdr:colOff>
      <xdr:row>40</xdr:row>
      <xdr:rowOff>55154</xdr:rowOff>
    </xdr:to>
    <xdr:sp macro="" textlink="">
      <xdr:nvSpPr>
        <xdr:cNvPr id="113" name="フローチャート: 判断 112"/>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71681</xdr:rowOff>
    </xdr:from>
    <xdr:ext cx="469744" cy="259045"/>
    <xdr:sp macro="" textlink="">
      <xdr:nvSpPr>
        <xdr:cNvPr id="114"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20" name="楕円 119"/>
        <xdr:cNvSpPr/>
      </xdr:nvSpPr>
      <xdr:spPr>
        <a:xfrm>
          <a:off x="869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21" name="n_2main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0" name="正方形/長方形 12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1" name="正方形/長方形 13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2" name="正方形/長方形 13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3" name="正方形/長方形 13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4" name="正方形/長方形 13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5" name="正方形/長方形 13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6" name="正方形/長方形 13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7" name="正方形/長方形 13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8" name="直線コネクタ 14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9" name="テキスト ボックス 14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0" name="直線コネクタ 14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1" name="テキスト ボックス 15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2" name="直線コネクタ 15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3" name="テキスト ボックス 15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4" name="直線コネクタ 15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5" name="テキスト ボックス 15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6" name="直線コネクタ 15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7" name="テキスト ボックス 15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8" name="直線コネクタ 15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9" name="テキスト ボックス 15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3" name="直線コネクタ 162"/>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4"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65" name="直線コネクタ 164"/>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7" name="直線コネクタ 16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68"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69" name="フローチャート: 判断 168"/>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0" name="フローチャート: 判断 169"/>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71"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2" name="フローチャート: 判断 17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73"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4" name="フローチャート: 判断 173"/>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75"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49349</xdr:rowOff>
    </xdr:from>
    <xdr:to>
      <xdr:col>15</xdr:col>
      <xdr:colOff>101600</xdr:colOff>
      <xdr:row>83</xdr:row>
      <xdr:rowOff>150949</xdr:rowOff>
    </xdr:to>
    <xdr:sp macro="" textlink="">
      <xdr:nvSpPr>
        <xdr:cNvPr id="181" name="楕円 180"/>
        <xdr:cNvSpPr/>
      </xdr:nvSpPr>
      <xdr:spPr>
        <a:xfrm>
          <a:off x="2857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142076</xdr:rowOff>
    </xdr:from>
    <xdr:ext cx="405111" cy="259045"/>
    <xdr:sp macro="" textlink="">
      <xdr:nvSpPr>
        <xdr:cNvPr id="182" name="n_2mainValue【福祉施設】&#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3" name="直線コネクタ 19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4" name="テキスト ボックス 19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5" name="直線コネクタ 19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6" name="テキスト ボックス 19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7" name="直線コネクタ 19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8" name="テキスト ボックス 19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9" name="直線コネクタ 19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0" name="テキスト ボックス 19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1" name="直線コネクタ 20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2" name="テキスト ボックス 20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3" name="直線コネクタ 20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4" name="テキスト ボックス 20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08" name="直線コネクタ 20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0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10" name="直線コネクタ 20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1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12" name="直線コネクタ 21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13"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14" name="フローチャート: 判断 21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15" name="フローチャート: 判断 21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1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17" name="フローチャート: 判断 21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218"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19" name="フローチャート: 判断 21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20"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139156</xdr:rowOff>
    </xdr:from>
    <xdr:to>
      <xdr:col>46</xdr:col>
      <xdr:colOff>38100</xdr:colOff>
      <xdr:row>82</xdr:row>
      <xdr:rowOff>69306</xdr:rowOff>
    </xdr:to>
    <xdr:sp macro="" textlink="">
      <xdr:nvSpPr>
        <xdr:cNvPr id="226" name="楕円 225"/>
        <xdr:cNvSpPr/>
      </xdr:nvSpPr>
      <xdr:spPr>
        <a:xfrm>
          <a:off x="869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85833</xdr:rowOff>
    </xdr:from>
    <xdr:ext cx="469744" cy="259045"/>
    <xdr:sp macro="" textlink="">
      <xdr:nvSpPr>
        <xdr:cNvPr id="227" name="n_2mainValue【福祉施設】&#10;一人当たり面積"/>
        <xdr:cNvSpPr txBox="1"/>
      </xdr:nvSpPr>
      <xdr:spPr>
        <a:xfrm>
          <a:off x="8515427" y="138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68" name="直線コネクタ 26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6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70" name="直線コネクタ 26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2" name="直線コネクタ 2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273"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274" name="フローチャート: 判断 27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275" name="フローチャート: 判断 27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156862</xdr:rowOff>
    </xdr:from>
    <xdr:ext cx="405111" cy="259045"/>
    <xdr:sp macro="" textlink="">
      <xdr:nvSpPr>
        <xdr:cNvPr id="276"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277" name="フローチャート: 判断 27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27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279" name="フローチャート: 判断 27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28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286" name="楕円 285"/>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69927</xdr:colOff>
      <xdr:row>31</xdr:row>
      <xdr:rowOff>124477</xdr:rowOff>
    </xdr:from>
    <xdr:ext cx="469744" cy="259045"/>
    <xdr:sp macro="" textlink="">
      <xdr:nvSpPr>
        <xdr:cNvPr id="287" name="n_2mainValue【一般廃棄物処理施設】&#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9" name="テキスト ボックス 29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1" name="テキスト ボックス 30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3" name="テキスト ボックス 30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5" name="テキスト ボックス 30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07" name="テキスト ボックス 30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11" name="直線コネクタ 310"/>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12"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13" name="直線コネクタ 312"/>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14"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15" name="直線コネクタ 314"/>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316" name="【一般廃棄物処理施設】&#10;一人当たり有形固定資産（償却資産）額平均値テキスト"/>
        <xdr:cNvSpPr txBox="1"/>
      </xdr:nvSpPr>
      <xdr:spPr>
        <a:xfrm>
          <a:off x="22199600" y="6997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17" name="フローチャート: 判断 316"/>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18" name="フローチャート: 判断 317"/>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319"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20" name="フローチャート: 判断 319"/>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21"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22" name="フローチャート: 判断 321"/>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323"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149806</xdr:rowOff>
    </xdr:from>
    <xdr:to>
      <xdr:col>107</xdr:col>
      <xdr:colOff>101600</xdr:colOff>
      <xdr:row>42</xdr:row>
      <xdr:rowOff>79956</xdr:rowOff>
    </xdr:to>
    <xdr:sp macro="" textlink="">
      <xdr:nvSpPr>
        <xdr:cNvPr id="329" name="楕円 328"/>
        <xdr:cNvSpPr/>
      </xdr:nvSpPr>
      <xdr:spPr>
        <a:xfrm>
          <a:off x="20383500" y="71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42</xdr:row>
      <xdr:rowOff>71083</xdr:rowOff>
    </xdr:from>
    <xdr:ext cx="469744" cy="259045"/>
    <xdr:sp macro="" textlink="">
      <xdr:nvSpPr>
        <xdr:cNvPr id="330" name="n_2mainValue【一般廃棄物処理施設】&#10;一人当たり有形固定資産（償却資産）額"/>
        <xdr:cNvSpPr txBox="1"/>
      </xdr:nvSpPr>
      <xdr:spPr>
        <a:xfrm>
          <a:off x="20199428" y="727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7" name="テキスト ボックス 3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9" name="テキスト ボックス 3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7" name="テキスト ボックス 3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71" name="直線コネクタ 370"/>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72"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73" name="直線コネクタ 37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7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75" name="直線コネクタ 37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376"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77" name="フローチャート: 判断 376"/>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78" name="フローチャート: 判断 37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79"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80" name="フローチャート: 判断 379"/>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381"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82" name="フローチャート: 判断 38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383"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168275</xdr:rowOff>
    </xdr:from>
    <xdr:to>
      <xdr:col>76</xdr:col>
      <xdr:colOff>165100</xdr:colOff>
      <xdr:row>78</xdr:row>
      <xdr:rowOff>98425</xdr:rowOff>
    </xdr:to>
    <xdr:sp macro="" textlink="">
      <xdr:nvSpPr>
        <xdr:cNvPr id="389" name="楕円 388"/>
        <xdr:cNvSpPr/>
      </xdr:nvSpPr>
      <xdr:spPr>
        <a:xfrm>
          <a:off x="14541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76</xdr:row>
      <xdr:rowOff>114952</xdr:rowOff>
    </xdr:from>
    <xdr:ext cx="405111" cy="259045"/>
    <xdr:sp macro="" textlink="">
      <xdr:nvSpPr>
        <xdr:cNvPr id="390" name="n_2mainValue【消防施設】&#10;有形固定資産減価償却率"/>
        <xdr:cNvSpPr txBox="1"/>
      </xdr:nvSpPr>
      <xdr:spPr>
        <a:xfrm>
          <a:off x="14389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8" name="正方形/長方形 3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9" name="テキスト ボックス 3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0" name="直線コネクタ 3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1" name="直線コネクタ 4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2" name="テキスト ボックス 4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3" name="直線コネクタ 4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4" name="テキスト ボックス 4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5" name="直線コネクタ 4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6" name="テキスト ボックス 4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7" name="直線コネクタ 4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8" name="テキスト ボックス 4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12" name="直線コネクタ 41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1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14" name="直線コネクタ 41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1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16" name="直線コネクタ 41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417"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18" name="フローチャート: 判断 41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19" name="フローチャート: 判断 41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20"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21" name="フローチャート: 判断 42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422"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23" name="フローチャート: 判断 42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2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72340</xdr:rowOff>
    </xdr:from>
    <xdr:to>
      <xdr:col>107</xdr:col>
      <xdr:colOff>101600</xdr:colOff>
      <xdr:row>85</xdr:row>
      <xdr:rowOff>2490</xdr:rowOff>
    </xdr:to>
    <xdr:sp macro="" textlink="">
      <xdr:nvSpPr>
        <xdr:cNvPr id="430" name="楕円 429"/>
        <xdr:cNvSpPr/>
      </xdr:nvSpPr>
      <xdr:spPr>
        <a:xfrm>
          <a:off x="20383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19017</xdr:rowOff>
    </xdr:from>
    <xdr:ext cx="469744" cy="259045"/>
    <xdr:sp macro="" textlink="">
      <xdr:nvSpPr>
        <xdr:cNvPr id="431" name="n_2mainValue【消防施設】&#10;一人当たり面積"/>
        <xdr:cNvSpPr txBox="1"/>
      </xdr:nvSpPr>
      <xdr:spPr>
        <a:xfrm>
          <a:off x="201994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3" name="テキスト ボックス 4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3" name="テキスト ボックス 4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57" name="直線コネクタ 456"/>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58"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59" name="直線コネクタ 458"/>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1" name="直線コネクタ 46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62"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63" name="フローチャート: 判断 462"/>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64" name="フローチャート: 判断 463"/>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465"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66" name="フローチャート: 判断 465"/>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67"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468" name="フローチャート: 判断 467"/>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469"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141332</xdr:rowOff>
    </xdr:from>
    <xdr:to>
      <xdr:col>76</xdr:col>
      <xdr:colOff>165100</xdr:colOff>
      <xdr:row>100</xdr:row>
      <xdr:rowOff>71482</xdr:rowOff>
    </xdr:to>
    <xdr:sp macro="" textlink="">
      <xdr:nvSpPr>
        <xdr:cNvPr id="475" name="楕円 474"/>
        <xdr:cNvSpPr/>
      </xdr:nvSpPr>
      <xdr:spPr>
        <a:xfrm>
          <a:off x="14541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98</xdr:row>
      <xdr:rowOff>88009</xdr:rowOff>
    </xdr:from>
    <xdr:ext cx="405111" cy="259045"/>
    <xdr:sp macro="" textlink="">
      <xdr:nvSpPr>
        <xdr:cNvPr id="476" name="n_2mainValue【庁舎】&#10;有形固定資産減価償却率"/>
        <xdr:cNvSpPr txBox="1"/>
      </xdr:nvSpPr>
      <xdr:spPr>
        <a:xfrm>
          <a:off x="143897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8" name="直線コネクタ 4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9" name="テキスト ボックス 4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0" name="直線コネクタ 4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1" name="テキスト ボックス 4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2" name="直線コネクタ 4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3" name="テキスト ボックス 4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4" name="直線コネクタ 4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5" name="テキスト ボックス 4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6" name="直線コネクタ 4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7" name="テキスト ボックス 4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8" name="直線コネクタ 4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9" name="テキスト ボックス 4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03" name="直線コネクタ 50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0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05" name="直線コネクタ 50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0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07" name="直線コネクタ 50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50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09" name="フローチャート: 判断 50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10" name="フローチャート: 判断 50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511"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12" name="フローチャート: 判断 51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1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14" name="フローチャート: 判断 513"/>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515"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89081</xdr:rowOff>
    </xdr:from>
    <xdr:to>
      <xdr:col>107</xdr:col>
      <xdr:colOff>101600</xdr:colOff>
      <xdr:row>109</xdr:row>
      <xdr:rowOff>19231</xdr:rowOff>
    </xdr:to>
    <xdr:sp macro="" textlink="">
      <xdr:nvSpPr>
        <xdr:cNvPr id="521" name="楕円 520"/>
        <xdr:cNvSpPr/>
      </xdr:nvSpPr>
      <xdr:spPr>
        <a:xfrm>
          <a:off x="20383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109</xdr:row>
      <xdr:rowOff>10358</xdr:rowOff>
    </xdr:from>
    <xdr:ext cx="469744" cy="259045"/>
    <xdr:sp macro="" textlink="">
      <xdr:nvSpPr>
        <xdr:cNvPr id="522" name="n_2mainValue【庁舎】&#10;一人当たり面積"/>
        <xdr:cNvSpPr txBox="1"/>
      </xdr:nvSpPr>
      <xdr:spPr>
        <a:xfrm>
          <a:off x="20199427" y="186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3" name="正方形/長方形 5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4" name="正方形/長方形 5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5" name="テキスト ボックス 5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有形固定資産減価償却率は福祉施設を除いた全施設で高くなっており、また一人当たり面積・有形固定資産額は一般廃棄物処理施設と庁舎を除いた全施設で高くなっている。施設の老朽化が進んでおり、今後も適正に維持管理出来るよう、個別施設計画を策定し順次改修・整備を行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はあるが、全国市町村平均、県内市町村平均を大きく下回っている。本町は元来から自主財源に乏しく、依存財源に頼った財政運営を行ってきたところであり、歳出において新規発行債の抑制に努めるなど比率の上昇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37798</xdr:rowOff>
    </xdr:to>
    <xdr:cxnSp macro="">
      <xdr:nvCxnSpPr>
        <xdr:cNvPr id="73" name="直線コネクタ 72"/>
        <xdr:cNvCxnSpPr/>
      </xdr:nvCxnSpPr>
      <xdr:spPr>
        <a:xfrm>
          <a:off x="3225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130525</xdr:rowOff>
    </xdr:from>
    <xdr:ext cx="762000" cy="259045"/>
    <xdr:sp macro="" textlink="">
      <xdr:nvSpPr>
        <xdr:cNvPr id="90"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ポイント良化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、依然全国市町村平均・県内市町村平均を上回っている。</a:t>
          </a:r>
          <a:r>
            <a:rPr kumimoji="1" lang="ja-JP" altLang="en-US" sz="1100">
              <a:solidFill>
                <a:schemeClr val="dk1"/>
              </a:solidFill>
              <a:effectLst/>
              <a:latin typeface="+mn-lt"/>
              <a:ea typeface="+mn-ea"/>
              <a:cs typeface="+mn-cs"/>
            </a:rPr>
            <a:t>経常収支比率良化の要因としては、経常一般財源収入では地方交付税が</a:t>
          </a:r>
          <a:r>
            <a:rPr kumimoji="1" lang="en-US" altLang="ja-JP" sz="1100">
              <a:solidFill>
                <a:schemeClr val="dk1"/>
              </a:solidFill>
              <a:effectLst/>
              <a:latin typeface="+mn-lt"/>
              <a:ea typeface="+mn-ea"/>
              <a:cs typeface="+mn-cs"/>
            </a:rPr>
            <a:t>18,389</a:t>
          </a:r>
          <a:r>
            <a:rPr kumimoji="1" lang="ja-JP" altLang="en-US" sz="1100">
              <a:solidFill>
                <a:schemeClr val="dk1"/>
              </a:solidFill>
              <a:effectLst/>
              <a:latin typeface="+mn-lt"/>
              <a:ea typeface="+mn-ea"/>
              <a:cs typeface="+mn-cs"/>
            </a:rPr>
            <a:t>千円減となったが、地方消費税交付金が</a:t>
          </a:r>
          <a:r>
            <a:rPr kumimoji="1" lang="en-US" altLang="ja-JP" sz="1100">
              <a:solidFill>
                <a:schemeClr val="dk1"/>
              </a:solidFill>
              <a:effectLst/>
              <a:latin typeface="+mn-lt"/>
              <a:ea typeface="+mn-ea"/>
              <a:cs typeface="+mn-cs"/>
            </a:rPr>
            <a:t>12,186</a:t>
          </a:r>
          <a:r>
            <a:rPr kumimoji="1" lang="ja-JP" altLang="en-US" sz="1100">
              <a:solidFill>
                <a:schemeClr val="dk1"/>
              </a:solidFill>
              <a:effectLst/>
              <a:latin typeface="+mn-lt"/>
              <a:ea typeface="+mn-ea"/>
              <a:cs typeface="+mn-cs"/>
            </a:rPr>
            <a:t>千円増、諸収入で</a:t>
          </a:r>
          <a:r>
            <a:rPr kumimoji="1" lang="en-US" altLang="ja-JP" sz="1100">
              <a:solidFill>
                <a:schemeClr val="dk1"/>
              </a:solidFill>
              <a:effectLst/>
              <a:latin typeface="+mn-lt"/>
              <a:ea typeface="+mn-ea"/>
              <a:cs typeface="+mn-cs"/>
            </a:rPr>
            <a:t>4,555</a:t>
          </a:r>
          <a:r>
            <a:rPr kumimoji="1" lang="ja-JP" altLang="en-US" sz="1100">
              <a:solidFill>
                <a:schemeClr val="dk1"/>
              </a:solidFill>
              <a:effectLst/>
              <a:latin typeface="+mn-lt"/>
              <a:ea typeface="+mn-ea"/>
              <a:cs typeface="+mn-cs"/>
            </a:rPr>
            <a:t>千円増となり総計では</a:t>
          </a:r>
          <a:r>
            <a:rPr kumimoji="1" lang="en-US" altLang="ja-JP" sz="1100">
              <a:solidFill>
                <a:schemeClr val="dk1"/>
              </a:solidFill>
              <a:effectLst/>
              <a:latin typeface="+mn-lt"/>
              <a:ea typeface="+mn-ea"/>
              <a:cs typeface="+mn-cs"/>
            </a:rPr>
            <a:t>2,385</a:t>
          </a:r>
          <a:r>
            <a:rPr kumimoji="1" lang="ja-JP" altLang="en-US" sz="1100">
              <a:solidFill>
                <a:schemeClr val="dk1"/>
              </a:solidFill>
              <a:effectLst/>
              <a:latin typeface="+mn-lt"/>
              <a:ea typeface="+mn-ea"/>
              <a:cs typeface="+mn-cs"/>
            </a:rPr>
            <a:t>千円の減にとどまり、また経常支出充当一般財源においても人件費</a:t>
          </a:r>
          <a:r>
            <a:rPr kumimoji="1" lang="en-US" altLang="ja-JP" sz="1100">
              <a:solidFill>
                <a:schemeClr val="dk1"/>
              </a:solidFill>
              <a:effectLst/>
              <a:latin typeface="+mn-lt"/>
              <a:ea typeface="+mn-ea"/>
              <a:cs typeface="+mn-cs"/>
            </a:rPr>
            <a:t>27,953</a:t>
          </a:r>
          <a:r>
            <a:rPr kumimoji="1" lang="ja-JP" altLang="en-US" sz="1100">
              <a:solidFill>
                <a:schemeClr val="dk1"/>
              </a:solidFill>
              <a:effectLst/>
              <a:latin typeface="+mn-lt"/>
              <a:ea typeface="+mn-ea"/>
              <a:cs typeface="+mn-cs"/>
            </a:rPr>
            <a:t>千円、公債費</a:t>
          </a:r>
          <a:r>
            <a:rPr kumimoji="1" lang="en-US" altLang="ja-JP" sz="1100">
              <a:solidFill>
                <a:schemeClr val="dk1"/>
              </a:solidFill>
              <a:effectLst/>
              <a:latin typeface="+mn-lt"/>
              <a:ea typeface="+mn-ea"/>
              <a:cs typeface="+mn-cs"/>
            </a:rPr>
            <a:t>49,514</a:t>
          </a:r>
          <a:r>
            <a:rPr kumimoji="1" lang="ja-JP" altLang="en-US" sz="1100">
              <a:solidFill>
                <a:schemeClr val="dk1"/>
              </a:solidFill>
              <a:effectLst/>
              <a:latin typeface="+mn-lt"/>
              <a:ea typeface="+mn-ea"/>
              <a:cs typeface="+mn-cs"/>
            </a:rPr>
            <a:t>千円の減となるなど総計</a:t>
          </a:r>
          <a:r>
            <a:rPr kumimoji="1" lang="en-US" altLang="ja-JP" sz="1100">
              <a:solidFill>
                <a:schemeClr val="dk1"/>
              </a:solidFill>
              <a:effectLst/>
              <a:latin typeface="+mn-lt"/>
              <a:ea typeface="+mn-ea"/>
              <a:cs typeface="+mn-cs"/>
            </a:rPr>
            <a:t>40,677</a:t>
          </a:r>
          <a:r>
            <a:rPr kumimoji="1" lang="ja-JP" altLang="en-US" sz="1100">
              <a:solidFill>
                <a:schemeClr val="dk1"/>
              </a:solidFill>
              <a:effectLst/>
              <a:latin typeface="+mn-lt"/>
              <a:ea typeface="+mn-ea"/>
              <a:cs typeface="+mn-cs"/>
            </a:rPr>
            <a:t>千円の減となったことによる</a:t>
          </a:r>
          <a:r>
            <a:rPr kumimoji="1" lang="ja-JP" altLang="ja-JP" sz="1100">
              <a:solidFill>
                <a:schemeClr val="dk1"/>
              </a:solidFill>
              <a:effectLst/>
              <a:latin typeface="+mn-lt"/>
              <a:ea typeface="+mn-ea"/>
              <a:cs typeface="+mn-cs"/>
            </a:rPr>
            <a:t>。今後も引き続き歳入確保及び歳出削減に努め比率が良化するよう</a:t>
          </a:r>
          <a:r>
            <a:rPr kumimoji="1" lang="ja-JP" altLang="en-US" sz="1100">
              <a:solidFill>
                <a:schemeClr val="dk1"/>
              </a:solidFill>
              <a:effectLst/>
              <a:latin typeface="+mn-lt"/>
              <a:ea typeface="+mn-ea"/>
              <a:cs typeface="+mn-cs"/>
            </a:rPr>
            <a:t>財政健全化を推進していく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30269</xdr:rowOff>
    </xdr:from>
    <xdr:to>
      <xdr:col>23</xdr:col>
      <xdr:colOff>133350</xdr:colOff>
      <xdr:row>66</xdr:row>
      <xdr:rowOff>78529</xdr:rowOff>
    </xdr:to>
    <xdr:cxnSp macro="">
      <xdr:nvCxnSpPr>
        <xdr:cNvPr id="133" name="直線コネクタ 132"/>
        <xdr:cNvCxnSpPr/>
      </xdr:nvCxnSpPr>
      <xdr:spPr>
        <a:xfrm flipV="1">
          <a:off x="4114800" y="1134596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78529</xdr:rowOff>
    </xdr:to>
    <xdr:cxnSp macro="">
      <xdr:nvCxnSpPr>
        <xdr:cNvPr id="136" name="直線コネクタ 135"/>
        <xdr:cNvCxnSpPr/>
      </xdr:nvCxnSpPr>
      <xdr:spPr>
        <a:xfrm>
          <a:off x="3225800" y="113902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74506</xdr:rowOff>
    </xdr:to>
    <xdr:cxnSp macro="">
      <xdr:nvCxnSpPr>
        <xdr:cNvPr id="139" name="直線コネクタ 138"/>
        <xdr:cNvCxnSpPr/>
      </xdr:nvCxnSpPr>
      <xdr:spPr>
        <a:xfrm>
          <a:off x="2336800" y="113097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67</xdr:row>
      <xdr:rowOff>71967</xdr:rowOff>
    </xdr:to>
    <xdr:cxnSp macro="">
      <xdr:nvCxnSpPr>
        <xdr:cNvPr id="142" name="直線コネクタ 141"/>
        <xdr:cNvCxnSpPr/>
      </xdr:nvCxnSpPr>
      <xdr:spPr>
        <a:xfrm flipV="1">
          <a:off x="1447800" y="1130977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150919</xdr:rowOff>
    </xdr:from>
    <xdr:to>
      <xdr:col>23</xdr:col>
      <xdr:colOff>184150</xdr:colOff>
      <xdr:row>66</xdr:row>
      <xdr:rowOff>81069</xdr:rowOff>
    </xdr:to>
    <xdr:sp macro="" textlink="">
      <xdr:nvSpPr>
        <xdr:cNvPr id="152" name="楕円 151"/>
        <xdr:cNvSpPr/>
      </xdr:nvSpPr>
      <xdr:spPr>
        <a:xfrm>
          <a:off x="4902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122996</xdr:rowOff>
    </xdr:from>
    <xdr:ext cx="762000" cy="259045"/>
    <xdr:sp macro="" textlink="">
      <xdr:nvSpPr>
        <xdr:cNvPr id="153" name="財政構造の弾力性該当値テキスト"/>
        <xdr:cNvSpPr txBox="1"/>
      </xdr:nvSpPr>
      <xdr:spPr>
        <a:xfrm>
          <a:off x="5041900" y="1126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27729</xdr:rowOff>
    </xdr:from>
    <xdr:to>
      <xdr:col>19</xdr:col>
      <xdr:colOff>184150</xdr:colOff>
      <xdr:row>66</xdr:row>
      <xdr:rowOff>129329</xdr:rowOff>
    </xdr:to>
    <xdr:sp macro="" textlink="">
      <xdr:nvSpPr>
        <xdr:cNvPr id="154" name="楕円 153"/>
        <xdr:cNvSpPr/>
      </xdr:nvSpPr>
      <xdr:spPr>
        <a:xfrm>
          <a:off x="4064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114106</xdr:rowOff>
    </xdr:from>
    <xdr:ext cx="736600" cy="259045"/>
    <xdr:sp macro="" textlink="">
      <xdr:nvSpPr>
        <xdr:cNvPr id="155" name="テキスト ボックス 154"/>
        <xdr:cNvSpPr txBox="1"/>
      </xdr:nvSpPr>
      <xdr:spPr>
        <a:xfrm>
          <a:off x="3733800" y="1142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23706</xdr:rowOff>
    </xdr:from>
    <xdr:to>
      <xdr:col>15</xdr:col>
      <xdr:colOff>133350</xdr:colOff>
      <xdr:row>66</xdr:row>
      <xdr:rowOff>125306</xdr:rowOff>
    </xdr:to>
    <xdr:sp macro="" textlink="">
      <xdr:nvSpPr>
        <xdr:cNvPr id="156" name="楕円 155"/>
        <xdr:cNvSpPr/>
      </xdr:nvSpPr>
      <xdr:spPr>
        <a:xfrm>
          <a:off x="3175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57" name="テキスト ボックス 156"/>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8" name="楕円 157"/>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9" name="テキスト ボックス 158"/>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21167</xdr:rowOff>
    </xdr:from>
    <xdr:to>
      <xdr:col>7</xdr:col>
      <xdr:colOff>31750</xdr:colOff>
      <xdr:row>67</xdr:row>
      <xdr:rowOff>122767</xdr:rowOff>
    </xdr:to>
    <xdr:sp macro="" textlink="">
      <xdr:nvSpPr>
        <xdr:cNvPr id="160" name="楕円 159"/>
        <xdr:cNvSpPr/>
      </xdr:nvSpPr>
      <xdr:spPr>
        <a:xfrm>
          <a:off x="1397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107544</xdr:rowOff>
    </xdr:from>
    <xdr:ext cx="762000" cy="259045"/>
    <xdr:sp macro="" textlink="">
      <xdr:nvSpPr>
        <xdr:cNvPr id="161" name="テキスト ボックス 160"/>
        <xdr:cNvSpPr txBox="1"/>
      </xdr:nvSpPr>
      <xdr:spPr>
        <a:xfrm>
          <a:off x="1066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類似団体内では中位を保っているが、全国市町村平均・県内市町村平均を依然はるかに上回っている。人件費については</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採用を抑制することで削減を図っている。物件費については臨時職員等の賃金の占める割合も大きいが、行財政改革として人員と賃金の抑制を図</a:t>
          </a:r>
          <a:r>
            <a:rPr kumimoji="1" lang="ja-JP" altLang="en-US" sz="1100">
              <a:solidFill>
                <a:schemeClr val="dk1"/>
              </a:solidFill>
              <a:effectLst/>
              <a:latin typeface="+mn-lt"/>
              <a:ea typeface="+mn-ea"/>
              <a:cs typeface="+mn-cs"/>
            </a:rPr>
            <a:t>れた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今後さらに業務の</a:t>
          </a:r>
          <a:r>
            <a:rPr kumimoji="1" lang="ja-JP" altLang="ja-JP" sz="1100">
              <a:solidFill>
                <a:schemeClr val="dk1"/>
              </a:solidFill>
              <a:effectLst/>
              <a:latin typeface="+mn-lt"/>
              <a:ea typeface="+mn-ea"/>
              <a:cs typeface="+mn-cs"/>
            </a:rPr>
            <a:t>包括委託</a:t>
          </a:r>
          <a:r>
            <a:rPr kumimoji="1" lang="ja-JP" altLang="en-US" sz="1100">
              <a:solidFill>
                <a:schemeClr val="dk1"/>
              </a:solidFill>
              <a:effectLst/>
              <a:latin typeface="+mn-lt"/>
              <a:ea typeface="+mn-ea"/>
              <a:cs typeface="+mn-cs"/>
            </a:rPr>
            <a:t>等を</a:t>
          </a:r>
          <a:r>
            <a:rPr kumimoji="1" lang="ja-JP" altLang="ja-JP" sz="1100">
              <a:solidFill>
                <a:schemeClr val="dk1"/>
              </a:solidFill>
              <a:effectLst/>
              <a:latin typeface="+mn-lt"/>
              <a:ea typeface="+mn-ea"/>
              <a:cs typeface="+mn-cs"/>
            </a:rPr>
            <a:t>進め</a:t>
          </a:r>
          <a:r>
            <a:rPr kumimoji="1" lang="ja-JP" altLang="en-US" sz="1100">
              <a:solidFill>
                <a:schemeClr val="dk1"/>
              </a:solidFill>
              <a:effectLst/>
              <a:latin typeface="+mn-lt"/>
              <a:ea typeface="+mn-ea"/>
              <a:cs typeface="+mn-cs"/>
            </a:rPr>
            <a:t>人件費・物件費</a:t>
          </a:r>
          <a:r>
            <a:rPr kumimoji="1" lang="ja-JP" altLang="ja-JP" sz="1100">
              <a:solidFill>
                <a:schemeClr val="dk1"/>
              </a:solidFill>
              <a:effectLst/>
              <a:latin typeface="+mn-lt"/>
              <a:ea typeface="+mn-ea"/>
              <a:cs typeface="+mn-cs"/>
            </a:rPr>
            <a:t>削減を進めていく。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104997</xdr:rowOff>
    </xdr:from>
    <xdr:to>
      <xdr:col>23</xdr:col>
      <xdr:colOff>133350</xdr:colOff>
      <xdr:row>82</xdr:row>
      <xdr:rowOff>106966</xdr:rowOff>
    </xdr:to>
    <xdr:cxnSp macro="">
      <xdr:nvCxnSpPr>
        <xdr:cNvPr id="198" name="直線コネクタ 197"/>
        <xdr:cNvCxnSpPr/>
      </xdr:nvCxnSpPr>
      <xdr:spPr>
        <a:xfrm flipV="1">
          <a:off x="4114800" y="14163897"/>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106966</xdr:rowOff>
    </xdr:from>
    <xdr:to>
      <xdr:col>19</xdr:col>
      <xdr:colOff>133350</xdr:colOff>
      <xdr:row>82</xdr:row>
      <xdr:rowOff>118686</xdr:rowOff>
    </xdr:to>
    <xdr:cxnSp macro="">
      <xdr:nvCxnSpPr>
        <xdr:cNvPr id="201" name="直線コネクタ 200"/>
        <xdr:cNvCxnSpPr/>
      </xdr:nvCxnSpPr>
      <xdr:spPr>
        <a:xfrm flipV="1">
          <a:off x="3225800" y="14165866"/>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54124</xdr:rowOff>
    </xdr:from>
    <xdr:to>
      <xdr:col>15</xdr:col>
      <xdr:colOff>82550</xdr:colOff>
      <xdr:row>82</xdr:row>
      <xdr:rowOff>118686</xdr:rowOff>
    </xdr:to>
    <xdr:cxnSp macro="">
      <xdr:nvCxnSpPr>
        <xdr:cNvPr id="204" name="直線コネクタ 203"/>
        <xdr:cNvCxnSpPr/>
      </xdr:nvCxnSpPr>
      <xdr:spPr>
        <a:xfrm>
          <a:off x="2336800" y="14113024"/>
          <a:ext cx="889000" cy="6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54124</xdr:rowOff>
    </xdr:from>
    <xdr:to>
      <xdr:col>11</xdr:col>
      <xdr:colOff>31750</xdr:colOff>
      <xdr:row>82</xdr:row>
      <xdr:rowOff>134576</xdr:rowOff>
    </xdr:to>
    <xdr:cxnSp macro="">
      <xdr:nvCxnSpPr>
        <xdr:cNvPr id="207" name="直線コネクタ 206"/>
        <xdr:cNvCxnSpPr/>
      </xdr:nvCxnSpPr>
      <xdr:spPr>
        <a:xfrm flipV="1">
          <a:off x="1447800" y="14113024"/>
          <a:ext cx="889000" cy="8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54197</xdr:rowOff>
    </xdr:from>
    <xdr:to>
      <xdr:col>23</xdr:col>
      <xdr:colOff>184150</xdr:colOff>
      <xdr:row>82</xdr:row>
      <xdr:rowOff>155797</xdr:rowOff>
    </xdr:to>
    <xdr:sp macro="" textlink="">
      <xdr:nvSpPr>
        <xdr:cNvPr id="217" name="楕円 216"/>
        <xdr:cNvSpPr/>
      </xdr:nvSpPr>
      <xdr:spPr>
        <a:xfrm>
          <a:off x="4902200" y="14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70724</xdr:rowOff>
    </xdr:from>
    <xdr:ext cx="762000" cy="259045"/>
    <xdr:sp macro="" textlink="">
      <xdr:nvSpPr>
        <xdr:cNvPr id="218" name="人件費・物件費等の状況該当値テキスト"/>
        <xdr:cNvSpPr txBox="1"/>
      </xdr:nvSpPr>
      <xdr:spPr>
        <a:xfrm>
          <a:off x="5041900" y="1395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56166</xdr:rowOff>
    </xdr:from>
    <xdr:to>
      <xdr:col>19</xdr:col>
      <xdr:colOff>184150</xdr:colOff>
      <xdr:row>82</xdr:row>
      <xdr:rowOff>157766</xdr:rowOff>
    </xdr:to>
    <xdr:sp macro="" textlink="">
      <xdr:nvSpPr>
        <xdr:cNvPr id="219" name="楕円 218"/>
        <xdr:cNvSpPr/>
      </xdr:nvSpPr>
      <xdr:spPr>
        <a:xfrm>
          <a:off x="4064000" y="141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167943</xdr:rowOff>
    </xdr:from>
    <xdr:ext cx="736600" cy="259045"/>
    <xdr:sp macro="" textlink="">
      <xdr:nvSpPr>
        <xdr:cNvPr id="220" name="テキスト ボックス 219"/>
        <xdr:cNvSpPr txBox="1"/>
      </xdr:nvSpPr>
      <xdr:spPr>
        <a:xfrm>
          <a:off x="3733800" y="138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67886</xdr:rowOff>
    </xdr:from>
    <xdr:to>
      <xdr:col>15</xdr:col>
      <xdr:colOff>133350</xdr:colOff>
      <xdr:row>82</xdr:row>
      <xdr:rowOff>169486</xdr:rowOff>
    </xdr:to>
    <xdr:sp macro="" textlink="">
      <xdr:nvSpPr>
        <xdr:cNvPr id="221" name="楕円 220"/>
        <xdr:cNvSpPr/>
      </xdr:nvSpPr>
      <xdr:spPr>
        <a:xfrm>
          <a:off x="3175000" y="141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8213</xdr:rowOff>
    </xdr:from>
    <xdr:ext cx="762000" cy="259045"/>
    <xdr:sp macro="" textlink="">
      <xdr:nvSpPr>
        <xdr:cNvPr id="222" name="テキスト ボックス 221"/>
        <xdr:cNvSpPr txBox="1"/>
      </xdr:nvSpPr>
      <xdr:spPr>
        <a:xfrm>
          <a:off x="2844800" y="1389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3324</xdr:rowOff>
    </xdr:from>
    <xdr:to>
      <xdr:col>11</xdr:col>
      <xdr:colOff>82550</xdr:colOff>
      <xdr:row>82</xdr:row>
      <xdr:rowOff>104924</xdr:rowOff>
    </xdr:to>
    <xdr:sp macro="" textlink="">
      <xdr:nvSpPr>
        <xdr:cNvPr id="223" name="楕円 222"/>
        <xdr:cNvSpPr/>
      </xdr:nvSpPr>
      <xdr:spPr>
        <a:xfrm>
          <a:off x="2286000" y="140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115101</xdr:rowOff>
    </xdr:from>
    <xdr:ext cx="762000" cy="259045"/>
    <xdr:sp macro="" textlink="">
      <xdr:nvSpPr>
        <xdr:cNvPr id="224" name="テキスト ボックス 223"/>
        <xdr:cNvSpPr txBox="1"/>
      </xdr:nvSpPr>
      <xdr:spPr>
        <a:xfrm>
          <a:off x="1955800" y="1383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83776</xdr:rowOff>
    </xdr:from>
    <xdr:to>
      <xdr:col>7</xdr:col>
      <xdr:colOff>31750</xdr:colOff>
      <xdr:row>83</xdr:row>
      <xdr:rowOff>13926</xdr:rowOff>
    </xdr:to>
    <xdr:sp macro="" textlink="">
      <xdr:nvSpPr>
        <xdr:cNvPr id="225" name="楕円 224"/>
        <xdr:cNvSpPr/>
      </xdr:nvSpPr>
      <xdr:spPr>
        <a:xfrm>
          <a:off x="1397000" y="141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170153</xdr:rowOff>
    </xdr:from>
    <xdr:ext cx="762000" cy="259045"/>
    <xdr:sp macro="" textlink="">
      <xdr:nvSpPr>
        <xdr:cNvPr id="226" name="テキスト ボックス 225"/>
        <xdr:cNvSpPr txBox="1"/>
      </xdr:nvSpPr>
      <xdr:spPr>
        <a:xfrm>
          <a:off x="1066800" y="1422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本町は</a:t>
          </a:r>
          <a:r>
            <a:rPr kumimoji="1" lang="ja-JP" altLang="ja-JP" sz="1100">
              <a:solidFill>
                <a:schemeClr val="dk1"/>
              </a:solidFill>
              <a:effectLst/>
              <a:latin typeface="+mn-lt"/>
              <a:ea typeface="+mn-ea"/>
              <a:cs typeface="+mn-cs"/>
            </a:rPr>
            <a:t>昨年度と比較すると横ばいであ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、全国市町村平均、県内市町村平均</a:t>
          </a:r>
          <a:r>
            <a:rPr kumimoji="1" lang="ja-JP" altLang="en-US" sz="1100">
              <a:solidFill>
                <a:schemeClr val="dk1"/>
              </a:solidFill>
              <a:effectLst/>
              <a:latin typeface="+mn-lt"/>
              <a:ea typeface="+mn-ea"/>
              <a:cs typeface="+mn-cs"/>
            </a:rPr>
            <a:t>ともほぼ同水準である。今後も</a:t>
          </a:r>
          <a:r>
            <a:rPr kumimoji="1" lang="ja-JP" altLang="ja-JP" sz="1100">
              <a:solidFill>
                <a:schemeClr val="dk1"/>
              </a:solidFill>
              <a:effectLst/>
              <a:latin typeface="+mn-lt"/>
              <a:ea typeface="+mn-ea"/>
              <a:cs typeface="+mn-cs"/>
            </a:rPr>
            <a:t>各種手当の見直し</a:t>
          </a:r>
          <a:r>
            <a:rPr kumimoji="1" lang="ja-JP" altLang="en-US" sz="1100">
              <a:solidFill>
                <a:schemeClr val="dk1"/>
              </a:solidFill>
              <a:effectLst/>
              <a:latin typeface="+mn-lt"/>
              <a:ea typeface="+mn-ea"/>
              <a:cs typeface="+mn-cs"/>
            </a:rPr>
            <a:t>等を実施し、</a:t>
          </a:r>
          <a:r>
            <a:rPr kumimoji="1" lang="ja-JP" altLang="ja-JP" sz="1100">
              <a:solidFill>
                <a:schemeClr val="dk1"/>
              </a:solidFill>
              <a:effectLst/>
              <a:latin typeface="+mn-lt"/>
              <a:ea typeface="+mn-ea"/>
              <a:cs typeface="+mn-cs"/>
            </a:rPr>
            <a:t>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98778</xdr:rowOff>
    </xdr:to>
    <xdr:cxnSp macro="">
      <xdr:nvCxnSpPr>
        <xdr:cNvPr id="260" name="直線コネクタ 259"/>
        <xdr:cNvCxnSpPr/>
      </xdr:nvCxnSpPr>
      <xdr:spPr>
        <a:xfrm>
          <a:off x="16179800" y="1464521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98778</xdr:rowOff>
    </xdr:to>
    <xdr:cxnSp macro="">
      <xdr:nvCxnSpPr>
        <xdr:cNvPr id="263" name="直線コネクタ 262"/>
        <xdr:cNvCxnSpPr/>
      </xdr:nvCxnSpPr>
      <xdr:spPr>
        <a:xfrm flipV="1">
          <a:off x="15290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47978</xdr:rowOff>
    </xdr:to>
    <xdr:cxnSp macro="">
      <xdr:nvCxnSpPr>
        <xdr:cNvPr id="266" name="直線コネクタ 265"/>
        <xdr:cNvCxnSpPr/>
      </xdr:nvCxnSpPr>
      <xdr:spPr>
        <a:xfrm flipV="1">
          <a:off x="14401800" y="146720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149578</xdr:rowOff>
    </xdr:from>
    <xdr:to>
      <xdr:col>68</xdr:col>
      <xdr:colOff>152400</xdr:colOff>
      <xdr:row>86</xdr:row>
      <xdr:rowOff>47978</xdr:rowOff>
    </xdr:to>
    <xdr:cxnSp macro="">
      <xdr:nvCxnSpPr>
        <xdr:cNvPr id="269" name="直線コネクタ 268"/>
        <xdr:cNvCxnSpPr/>
      </xdr:nvCxnSpPr>
      <xdr:spPr>
        <a:xfrm>
          <a:off x="13512800" y="1455137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80"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1" name="楕円 280"/>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2" name="テキスト ボックス 28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83" name="楕円 282"/>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84" name="テキスト ボックス 283"/>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7" name="楕円 286"/>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8" name="テキスト ボックス 287"/>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全国市町村平均、県内市町村平均を大きく上回っており、類似団体内でも下位で推移している。本町の前年度と比較すると横ばいで、人口の少ない本町では８人を下回ることは困難であり、保育士や介護支援専門員、心理判定員など、時代に即した職員採用が必</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新規採用を抑制し</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削減に努め、</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業務の包括委託等の手法を検討していく。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111665</xdr:rowOff>
    </xdr:from>
    <xdr:to>
      <xdr:col>81</xdr:col>
      <xdr:colOff>44450</xdr:colOff>
      <xdr:row>60</xdr:row>
      <xdr:rowOff>129763</xdr:rowOff>
    </xdr:to>
    <xdr:cxnSp macro="">
      <xdr:nvCxnSpPr>
        <xdr:cNvPr id="319" name="直線コネクタ 318"/>
        <xdr:cNvCxnSpPr/>
      </xdr:nvCxnSpPr>
      <xdr:spPr>
        <a:xfrm>
          <a:off x="16179800" y="1039866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82106</xdr:rowOff>
    </xdr:from>
    <xdr:to>
      <xdr:col>77</xdr:col>
      <xdr:colOff>44450</xdr:colOff>
      <xdr:row>60</xdr:row>
      <xdr:rowOff>111665</xdr:rowOff>
    </xdr:to>
    <xdr:cxnSp macro="">
      <xdr:nvCxnSpPr>
        <xdr:cNvPr id="322" name="直線コネクタ 321"/>
        <xdr:cNvCxnSpPr/>
      </xdr:nvCxnSpPr>
      <xdr:spPr>
        <a:xfrm>
          <a:off x="15290800" y="10369106"/>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73057</xdr:rowOff>
    </xdr:from>
    <xdr:to>
      <xdr:col>72</xdr:col>
      <xdr:colOff>203200</xdr:colOff>
      <xdr:row>60</xdr:row>
      <xdr:rowOff>82106</xdr:rowOff>
    </xdr:to>
    <xdr:cxnSp macro="">
      <xdr:nvCxnSpPr>
        <xdr:cNvPr id="325" name="直線コネクタ 324"/>
        <xdr:cNvCxnSpPr/>
      </xdr:nvCxnSpPr>
      <xdr:spPr>
        <a:xfrm>
          <a:off x="14401800" y="1036005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73057</xdr:rowOff>
    </xdr:from>
    <xdr:to>
      <xdr:col>68</xdr:col>
      <xdr:colOff>152400</xdr:colOff>
      <xdr:row>60</xdr:row>
      <xdr:rowOff>73057</xdr:rowOff>
    </xdr:to>
    <xdr:cxnSp macro="">
      <xdr:nvCxnSpPr>
        <xdr:cNvPr id="328" name="直線コネクタ 327"/>
        <xdr:cNvCxnSpPr/>
      </xdr:nvCxnSpPr>
      <xdr:spPr>
        <a:xfrm>
          <a:off x="13512800" y="10360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78963</xdr:rowOff>
    </xdr:from>
    <xdr:to>
      <xdr:col>81</xdr:col>
      <xdr:colOff>95250</xdr:colOff>
      <xdr:row>61</xdr:row>
      <xdr:rowOff>9113</xdr:rowOff>
    </xdr:to>
    <xdr:sp macro="" textlink="">
      <xdr:nvSpPr>
        <xdr:cNvPr id="338" name="楕円 337"/>
        <xdr:cNvSpPr/>
      </xdr:nvSpPr>
      <xdr:spPr>
        <a:xfrm>
          <a:off x="169672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51040</xdr:rowOff>
    </xdr:from>
    <xdr:ext cx="762000" cy="259045"/>
    <xdr:sp macro="" textlink="">
      <xdr:nvSpPr>
        <xdr:cNvPr id="339" name="定員管理の状況該当値テキスト"/>
        <xdr:cNvSpPr txBox="1"/>
      </xdr:nvSpPr>
      <xdr:spPr>
        <a:xfrm>
          <a:off x="17106900" y="1033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60865</xdr:rowOff>
    </xdr:from>
    <xdr:to>
      <xdr:col>77</xdr:col>
      <xdr:colOff>95250</xdr:colOff>
      <xdr:row>60</xdr:row>
      <xdr:rowOff>162465</xdr:rowOff>
    </xdr:to>
    <xdr:sp macro="" textlink="">
      <xdr:nvSpPr>
        <xdr:cNvPr id="340" name="楕円 339"/>
        <xdr:cNvSpPr/>
      </xdr:nvSpPr>
      <xdr:spPr>
        <a:xfrm>
          <a:off x="16129000" y="103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147242</xdr:rowOff>
    </xdr:from>
    <xdr:ext cx="736600" cy="259045"/>
    <xdr:sp macro="" textlink="">
      <xdr:nvSpPr>
        <xdr:cNvPr id="341" name="テキスト ボックス 340"/>
        <xdr:cNvSpPr txBox="1"/>
      </xdr:nvSpPr>
      <xdr:spPr>
        <a:xfrm>
          <a:off x="15798800" y="1043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31306</xdr:rowOff>
    </xdr:from>
    <xdr:to>
      <xdr:col>73</xdr:col>
      <xdr:colOff>44450</xdr:colOff>
      <xdr:row>60</xdr:row>
      <xdr:rowOff>132906</xdr:rowOff>
    </xdr:to>
    <xdr:sp macro="" textlink="">
      <xdr:nvSpPr>
        <xdr:cNvPr id="342" name="楕円 341"/>
        <xdr:cNvSpPr/>
      </xdr:nvSpPr>
      <xdr:spPr>
        <a:xfrm>
          <a:off x="15240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117683</xdr:rowOff>
    </xdr:from>
    <xdr:ext cx="762000" cy="259045"/>
    <xdr:sp macro="" textlink="">
      <xdr:nvSpPr>
        <xdr:cNvPr id="343" name="テキスト ボックス 342"/>
        <xdr:cNvSpPr txBox="1"/>
      </xdr:nvSpPr>
      <xdr:spPr>
        <a:xfrm>
          <a:off x="14909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22257</xdr:rowOff>
    </xdr:from>
    <xdr:to>
      <xdr:col>68</xdr:col>
      <xdr:colOff>203200</xdr:colOff>
      <xdr:row>60</xdr:row>
      <xdr:rowOff>123857</xdr:rowOff>
    </xdr:to>
    <xdr:sp macro="" textlink="">
      <xdr:nvSpPr>
        <xdr:cNvPr id="344" name="楕円 343"/>
        <xdr:cNvSpPr/>
      </xdr:nvSpPr>
      <xdr:spPr>
        <a:xfrm>
          <a:off x="14351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108634</xdr:rowOff>
    </xdr:from>
    <xdr:ext cx="762000" cy="259045"/>
    <xdr:sp macro="" textlink="">
      <xdr:nvSpPr>
        <xdr:cNvPr id="345" name="テキスト ボックス 344"/>
        <xdr:cNvSpPr txBox="1"/>
      </xdr:nvSpPr>
      <xdr:spPr>
        <a:xfrm>
          <a:off x="14020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46" name="楕円 345"/>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108634</xdr:rowOff>
    </xdr:from>
    <xdr:ext cx="762000" cy="259045"/>
    <xdr:sp macro="" textlink="">
      <xdr:nvSpPr>
        <xdr:cNvPr id="347" name="テキスト ボックス 346"/>
        <xdr:cNvSpPr txBox="1"/>
      </xdr:nvSpPr>
      <xdr:spPr>
        <a:xfrm>
          <a:off x="13131800" y="10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良化</a:t>
          </a:r>
          <a:r>
            <a:rPr kumimoji="1" lang="ja-JP" altLang="ja-JP" sz="1100">
              <a:solidFill>
                <a:schemeClr val="dk1"/>
              </a:solidFill>
              <a:effectLst/>
              <a:latin typeface="+mn-lt"/>
              <a:ea typeface="+mn-ea"/>
              <a:cs typeface="+mn-cs"/>
            </a:rPr>
            <a:t>し、全国平均、県内平均</a:t>
          </a:r>
          <a:r>
            <a:rPr kumimoji="1" lang="ja-JP" altLang="en-US" sz="1100">
              <a:solidFill>
                <a:schemeClr val="dk1"/>
              </a:solidFill>
              <a:effectLst/>
              <a:latin typeface="+mn-lt"/>
              <a:ea typeface="+mn-ea"/>
              <a:cs typeface="+mn-cs"/>
            </a:rPr>
            <a:t>より比率は高く</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内順位</a:t>
          </a:r>
          <a:r>
            <a:rPr kumimoji="1" lang="ja-JP" altLang="ja-JP" sz="1100">
              <a:solidFill>
                <a:schemeClr val="dk1"/>
              </a:solidFill>
              <a:effectLst/>
              <a:latin typeface="+mn-lt"/>
              <a:ea typeface="+mn-ea"/>
              <a:cs typeface="+mn-cs"/>
            </a:rPr>
            <a:t>でも下位となっている。一般会計については起債を抑制していることから起債残高</a:t>
          </a:r>
          <a:r>
            <a:rPr kumimoji="1" lang="ja-JP" altLang="en-US" sz="1100">
              <a:solidFill>
                <a:schemeClr val="dk1"/>
              </a:solidFill>
              <a:effectLst/>
              <a:latin typeface="+mn-lt"/>
              <a:ea typeface="+mn-ea"/>
              <a:cs typeface="+mn-cs"/>
            </a:rPr>
            <a:t>減る</a:t>
          </a:r>
          <a:r>
            <a:rPr kumimoji="1" lang="ja-JP" altLang="ja-JP" sz="1100">
              <a:solidFill>
                <a:schemeClr val="dk1"/>
              </a:solidFill>
              <a:effectLst/>
              <a:latin typeface="+mn-lt"/>
              <a:ea typeface="+mn-ea"/>
              <a:cs typeface="+mn-cs"/>
            </a:rPr>
            <a:t>が、下水道会計において公債費の増加が見込まれ</a:t>
          </a:r>
          <a:r>
            <a:rPr kumimoji="1" lang="ja-JP" altLang="en-US" sz="1100">
              <a:solidFill>
                <a:schemeClr val="dk1"/>
              </a:solidFill>
              <a:effectLst/>
              <a:latin typeface="+mn-lt"/>
              <a:ea typeface="+mn-ea"/>
              <a:cs typeface="+mn-cs"/>
            </a:rPr>
            <a:t>、一般会計からの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が増えることが予想され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一層の水洗化率の向上や繰上償還の推進により公債費負担の抑制に努める。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37338</xdr:rowOff>
    </xdr:to>
    <xdr:cxnSp macro="">
      <xdr:nvCxnSpPr>
        <xdr:cNvPr id="379" name="直線コネクタ 378"/>
        <xdr:cNvCxnSpPr/>
      </xdr:nvCxnSpPr>
      <xdr:spPr>
        <a:xfrm flipV="1">
          <a:off x="16179800" y="74000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37338</xdr:rowOff>
    </xdr:to>
    <xdr:cxnSp macro="">
      <xdr:nvCxnSpPr>
        <xdr:cNvPr id="382" name="直線コネクタ 381"/>
        <xdr:cNvCxnSpPr/>
      </xdr:nvCxnSpPr>
      <xdr:spPr>
        <a:xfrm>
          <a:off x="15290800" y="734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42</xdr:row>
      <xdr:rowOff>141224</xdr:rowOff>
    </xdr:to>
    <xdr:cxnSp macro="">
      <xdr:nvCxnSpPr>
        <xdr:cNvPr id="385" name="直線コネクタ 384"/>
        <xdr:cNvCxnSpPr/>
      </xdr:nvCxnSpPr>
      <xdr:spPr>
        <a:xfrm>
          <a:off x="14401800" y="734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141224</xdr:rowOff>
    </xdr:from>
    <xdr:to>
      <xdr:col>68</xdr:col>
      <xdr:colOff>152400</xdr:colOff>
      <xdr:row>43</xdr:row>
      <xdr:rowOff>27686</xdr:rowOff>
    </xdr:to>
    <xdr:cxnSp macro="">
      <xdr:nvCxnSpPr>
        <xdr:cNvPr id="388" name="直線コネクタ 387"/>
        <xdr:cNvCxnSpPr/>
      </xdr:nvCxnSpPr>
      <xdr:spPr>
        <a:xfrm flipV="1">
          <a:off x="13512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8" name="楕円 397"/>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399"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157988</xdr:rowOff>
    </xdr:from>
    <xdr:to>
      <xdr:col>77</xdr:col>
      <xdr:colOff>95250</xdr:colOff>
      <xdr:row>43</xdr:row>
      <xdr:rowOff>88138</xdr:rowOff>
    </xdr:to>
    <xdr:sp macro="" textlink="">
      <xdr:nvSpPr>
        <xdr:cNvPr id="400" name="楕円 399"/>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72915</xdr:rowOff>
    </xdr:from>
    <xdr:ext cx="736600" cy="259045"/>
    <xdr:sp macro="" textlink="">
      <xdr:nvSpPr>
        <xdr:cNvPr id="401" name="テキスト ボックス 400"/>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2" name="楕円 401"/>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3" name="テキスト ボックス 402"/>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4" name="楕円 403"/>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5" name="テキスト ボックス 404"/>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6" name="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7" name="テキスト ボックス 406"/>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前年度に続き</a:t>
          </a:r>
          <a:r>
            <a:rPr kumimoji="1" lang="ja-JP" altLang="ja-JP" sz="1100">
              <a:solidFill>
                <a:schemeClr val="dk1"/>
              </a:solidFill>
              <a:effectLst/>
              <a:latin typeface="+mn-lt"/>
              <a:ea typeface="+mn-ea"/>
              <a:cs typeface="+mn-cs"/>
            </a:rPr>
            <a:t>数値は出なかった。今後も地方債現在高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減少していくとことから低位で推移していくと予想される。しかしながら、下水道事業において接続率が</a:t>
          </a:r>
          <a:r>
            <a:rPr kumimoji="1" lang="ja-JP" altLang="en-US" sz="1100">
              <a:solidFill>
                <a:schemeClr val="dk1"/>
              </a:solidFill>
              <a:effectLst/>
              <a:latin typeface="+mn-lt"/>
              <a:ea typeface="+mn-ea"/>
              <a:cs typeface="+mn-cs"/>
            </a:rPr>
            <a:t>伸びず、</a:t>
          </a:r>
          <a:r>
            <a:rPr kumimoji="1" lang="ja-JP" altLang="ja-JP" sz="1100">
              <a:solidFill>
                <a:schemeClr val="dk1"/>
              </a:solidFill>
              <a:effectLst/>
              <a:latin typeface="+mn-lt"/>
              <a:ea typeface="+mn-ea"/>
              <a:cs typeface="+mn-cs"/>
            </a:rPr>
            <a:t>収入が上昇しづらい状況があり一般会計からの繰出しをせざるを得ない。今後も歳出削減や歳入確保に努め比率の抑制に努める。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166751</xdr:rowOff>
    </xdr:from>
    <xdr:to>
      <xdr:col>68</xdr:col>
      <xdr:colOff>152400</xdr:colOff>
      <xdr:row>14</xdr:row>
      <xdr:rowOff>122386</xdr:rowOff>
    </xdr:to>
    <xdr:cxnSp macro="">
      <xdr:nvCxnSpPr>
        <xdr:cNvPr id="441" name="直線コネクタ 440"/>
        <xdr:cNvCxnSpPr/>
      </xdr:nvCxnSpPr>
      <xdr:spPr>
        <a:xfrm flipV="1">
          <a:off x="13512800" y="2395601"/>
          <a:ext cx="8890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8" name="フローチャート: 判断 447"/>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9" name="テキスト ボックス 448"/>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0" name="フローチャート: 判断 449"/>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16273</xdr:rowOff>
    </xdr:from>
    <xdr:ext cx="762000" cy="259045"/>
    <xdr:sp macro="" textlink="">
      <xdr:nvSpPr>
        <xdr:cNvPr id="451" name="テキスト ボックス 450"/>
        <xdr:cNvSpPr txBox="1"/>
      </xdr:nvSpPr>
      <xdr:spPr>
        <a:xfrm>
          <a:off x="13131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115951</xdr:rowOff>
    </xdr:from>
    <xdr:to>
      <xdr:col>68</xdr:col>
      <xdr:colOff>203200</xdr:colOff>
      <xdr:row>14</xdr:row>
      <xdr:rowOff>46101</xdr:rowOff>
    </xdr:to>
    <xdr:sp macro="" textlink="">
      <xdr:nvSpPr>
        <xdr:cNvPr id="457" name="楕円 456"/>
        <xdr:cNvSpPr/>
      </xdr:nvSpPr>
      <xdr:spPr>
        <a:xfrm>
          <a:off x="14351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30878</xdr:rowOff>
    </xdr:from>
    <xdr:ext cx="762000" cy="259045"/>
    <xdr:sp macro="" textlink="">
      <xdr:nvSpPr>
        <xdr:cNvPr id="458" name="テキスト ボックス 457"/>
        <xdr:cNvSpPr txBox="1"/>
      </xdr:nvSpPr>
      <xdr:spPr>
        <a:xfrm>
          <a:off x="14020800" y="243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9" name="楕円 458"/>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60" name="テキスト ボックス 459"/>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29,158</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となり、比率も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下がったが</a:t>
          </a:r>
          <a:r>
            <a:rPr kumimoji="1" lang="ja-JP" altLang="ja-JP" sz="1100">
              <a:solidFill>
                <a:schemeClr val="dk1"/>
              </a:solidFill>
              <a:effectLst/>
              <a:latin typeface="+mn-lt"/>
              <a:ea typeface="+mn-ea"/>
              <a:cs typeface="+mn-cs"/>
            </a:rPr>
            <a:t>、類似団体内でも下位に位置しており、全国市町村平均、県内市町村平均を上回っている。今後も業務の包括委託等を進め、人件費の削減に努める。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43180</xdr:rowOff>
    </xdr:to>
    <xdr:cxnSp macro="">
      <xdr:nvCxnSpPr>
        <xdr:cNvPr id="66" name="直線コネクタ 65"/>
        <xdr:cNvCxnSpPr/>
      </xdr:nvCxnSpPr>
      <xdr:spPr>
        <a:xfrm flipV="1">
          <a:off x="3987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xdr:cNvCxnSpPr/>
      </xdr:nvCxnSpPr>
      <xdr:spPr>
        <a:xfrm>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27940</xdr:rowOff>
    </xdr:to>
    <xdr:cxnSp macro="">
      <xdr:nvCxnSpPr>
        <xdr:cNvPr id="72" name="直線コネクタ 71"/>
        <xdr:cNvCxnSpPr/>
      </xdr:nvCxnSpPr>
      <xdr:spPr>
        <a:xfrm>
          <a:off x="2209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39</xdr:row>
      <xdr:rowOff>46990</xdr:rowOff>
    </xdr:to>
    <xdr:cxnSp macro="">
      <xdr:nvCxnSpPr>
        <xdr:cNvPr id="75" name="直線コネクタ 74"/>
        <xdr:cNvCxnSpPr/>
      </xdr:nvCxnSpPr>
      <xdr:spPr>
        <a:xfrm flipV="1">
          <a:off x="1320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上がり</a:t>
          </a:r>
          <a:r>
            <a:rPr kumimoji="1" lang="ja-JP" altLang="ja-JP" sz="1100">
              <a:solidFill>
                <a:schemeClr val="dk1"/>
              </a:solidFill>
              <a:effectLst/>
              <a:latin typeface="+mn-lt"/>
              <a:ea typeface="+mn-ea"/>
              <a:cs typeface="+mn-cs"/>
            </a:rPr>
            <a:t>、全国平均、県内平均ともに上回っている。システム整備や各種計画整備など一過性の経費による上昇はあるが賃金の高止まりなど恒常的な経費が占める割合も多く、行財政改革を一層進める必要がある。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115570</xdr:rowOff>
    </xdr:to>
    <xdr:cxnSp macro="">
      <xdr:nvCxnSpPr>
        <xdr:cNvPr id="129" name="直線コネクタ 128"/>
        <xdr:cNvCxnSpPr/>
      </xdr:nvCxnSpPr>
      <xdr:spPr>
        <a:xfrm>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169454</xdr:rowOff>
    </xdr:from>
    <xdr:to>
      <xdr:col>78</xdr:col>
      <xdr:colOff>69850</xdr:colOff>
      <xdr:row>17</xdr:row>
      <xdr:rowOff>69850</xdr:rowOff>
    </xdr:to>
    <xdr:cxnSp macro="">
      <xdr:nvCxnSpPr>
        <xdr:cNvPr id="132" name="直線コネクタ 131"/>
        <xdr:cNvCxnSpPr/>
      </xdr:nvCxnSpPr>
      <xdr:spPr>
        <a:xfrm>
          <a:off x="14782800" y="29126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169454</xdr:rowOff>
    </xdr:from>
    <xdr:to>
      <xdr:col>73</xdr:col>
      <xdr:colOff>180975</xdr:colOff>
      <xdr:row>17</xdr:row>
      <xdr:rowOff>4536</xdr:rowOff>
    </xdr:to>
    <xdr:cxnSp macro="">
      <xdr:nvCxnSpPr>
        <xdr:cNvPr id="135" name="直線コネクタ 134"/>
        <xdr:cNvCxnSpPr/>
      </xdr:nvCxnSpPr>
      <xdr:spPr>
        <a:xfrm flipV="1">
          <a:off x="13893800" y="29126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95976</xdr:rowOff>
    </xdr:to>
    <xdr:cxnSp macro="">
      <xdr:nvCxnSpPr>
        <xdr:cNvPr id="138" name="直線コネクタ 137"/>
        <xdr:cNvCxnSpPr/>
      </xdr:nvCxnSpPr>
      <xdr:spPr>
        <a:xfrm flipV="1">
          <a:off x="13004800" y="291918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8" name="楕円 147"/>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9"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118654</xdr:rowOff>
    </xdr:from>
    <xdr:to>
      <xdr:col>74</xdr:col>
      <xdr:colOff>31750</xdr:colOff>
      <xdr:row>17</xdr:row>
      <xdr:rowOff>48804</xdr:rowOff>
    </xdr:to>
    <xdr:sp macro="" textlink="">
      <xdr:nvSpPr>
        <xdr:cNvPr id="152" name="楕円 151"/>
        <xdr:cNvSpPr/>
      </xdr:nvSpPr>
      <xdr:spPr>
        <a:xfrm>
          <a:off x="14732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33581</xdr:rowOff>
    </xdr:from>
    <xdr:ext cx="762000" cy="259045"/>
    <xdr:sp macro="" textlink="">
      <xdr:nvSpPr>
        <xdr:cNvPr id="153" name="テキスト ボックス 152"/>
        <xdr:cNvSpPr txBox="1"/>
      </xdr:nvSpPr>
      <xdr:spPr>
        <a:xfrm>
          <a:off x="14401800" y="29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6" name="楕円 155"/>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7" name="テキスト ボックス 156"/>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ポイント良化し、全国市町村平均、県内市町村平均を大きく下回っていることから、今後も引き続き必要な扶助</a:t>
          </a:r>
          <a:r>
            <a:rPr kumimoji="1" lang="ja-JP" altLang="en-US" sz="1100">
              <a:solidFill>
                <a:schemeClr val="dk1"/>
              </a:solidFill>
              <a:effectLst/>
              <a:latin typeface="+mn-lt"/>
              <a:ea typeface="+mn-ea"/>
              <a:cs typeface="+mn-cs"/>
            </a:rPr>
            <a:t>費の執行</a:t>
          </a:r>
          <a:r>
            <a:rPr kumimoji="1" lang="ja-JP" altLang="ja-JP" sz="1100">
              <a:solidFill>
                <a:schemeClr val="dk1"/>
              </a:solidFill>
              <a:effectLst/>
              <a:latin typeface="+mn-lt"/>
              <a:ea typeface="+mn-ea"/>
              <a:cs typeface="+mn-cs"/>
            </a:rPr>
            <a:t>は行いつつ比率の抑制に努める。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90" name="直線コネクタ 189"/>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12700</xdr:rowOff>
    </xdr:to>
    <xdr:cxnSp macro="">
      <xdr:nvCxnSpPr>
        <xdr:cNvPr id="193" name="直線コネクタ 192"/>
        <xdr:cNvCxnSpPr/>
      </xdr:nvCxnSpPr>
      <xdr:spPr>
        <a:xfrm flipV="1">
          <a:off x="3098800" y="9271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69850</xdr:rowOff>
    </xdr:to>
    <xdr:cxnSp macro="">
      <xdr:nvCxnSpPr>
        <xdr:cNvPr id="196" name="直線コネクタ 195"/>
        <xdr:cNvCxnSpPr/>
      </xdr:nvCxnSpPr>
      <xdr:spPr>
        <a:xfrm flipV="1">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9" name="直線コネクタ 198"/>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9" name="楕円 208"/>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10"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上がり</a:t>
          </a:r>
          <a:r>
            <a:rPr kumimoji="1" lang="ja-JP" altLang="ja-JP" sz="1100">
              <a:solidFill>
                <a:schemeClr val="dk1"/>
              </a:solidFill>
              <a:effectLst/>
              <a:latin typeface="+mn-lt"/>
              <a:ea typeface="+mn-ea"/>
              <a:cs typeface="+mn-cs"/>
            </a:rPr>
            <a:t>、依然として特別会計への繰出金が比率を押し上げる要因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特に下水道会計に対する繰出金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増えると考えられるため、</a:t>
          </a:r>
          <a:r>
            <a:rPr kumimoji="1" lang="ja-JP" altLang="ja-JP" sz="1100">
              <a:solidFill>
                <a:schemeClr val="dk1"/>
              </a:solidFill>
              <a:effectLst/>
              <a:latin typeface="+mn-lt"/>
              <a:ea typeface="+mn-ea"/>
              <a:cs typeface="+mn-cs"/>
            </a:rPr>
            <a:t>水洗化率の向上、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未収金の回収に努め比率の抑制に</a:t>
          </a:r>
          <a:r>
            <a:rPr kumimoji="1" lang="ja-JP" altLang="en-US" sz="1100">
              <a:solidFill>
                <a:schemeClr val="dk1"/>
              </a:solidFill>
              <a:effectLst/>
              <a:latin typeface="+mn-lt"/>
              <a:ea typeface="+mn-ea"/>
              <a:cs typeface="+mn-cs"/>
            </a:rPr>
            <a:t>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72136</xdr:rowOff>
    </xdr:to>
    <xdr:cxnSp macro="">
      <xdr:nvCxnSpPr>
        <xdr:cNvPr id="248" name="直線コネクタ 247"/>
        <xdr:cNvCxnSpPr/>
      </xdr:nvCxnSpPr>
      <xdr:spPr>
        <a:xfrm>
          <a:off x="15671800" y="99842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40132</xdr:rowOff>
    </xdr:from>
    <xdr:to>
      <xdr:col>78</xdr:col>
      <xdr:colOff>69850</xdr:colOff>
      <xdr:row>58</xdr:row>
      <xdr:rowOff>94996</xdr:rowOff>
    </xdr:to>
    <xdr:cxnSp macro="">
      <xdr:nvCxnSpPr>
        <xdr:cNvPr id="251" name="直線コネクタ 250"/>
        <xdr:cNvCxnSpPr/>
      </xdr:nvCxnSpPr>
      <xdr:spPr>
        <a:xfrm flipV="1">
          <a:off x="14782800" y="9984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xdr:rowOff>
    </xdr:from>
    <xdr:to>
      <xdr:col>73</xdr:col>
      <xdr:colOff>180975</xdr:colOff>
      <xdr:row>58</xdr:row>
      <xdr:rowOff>94996</xdr:rowOff>
    </xdr:to>
    <xdr:cxnSp macro="">
      <xdr:nvCxnSpPr>
        <xdr:cNvPr id="254" name="直線コネクタ 253"/>
        <xdr:cNvCxnSpPr/>
      </xdr:nvCxnSpPr>
      <xdr:spPr>
        <a:xfrm>
          <a:off x="13893800" y="9952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165862</xdr:rowOff>
    </xdr:from>
    <xdr:to>
      <xdr:col>69</xdr:col>
      <xdr:colOff>92075</xdr:colOff>
      <xdr:row>58</xdr:row>
      <xdr:rowOff>8128</xdr:rowOff>
    </xdr:to>
    <xdr:cxnSp macro="">
      <xdr:nvCxnSpPr>
        <xdr:cNvPr id="257" name="直線コネクタ 256"/>
        <xdr:cNvCxnSpPr/>
      </xdr:nvCxnSpPr>
      <xdr:spPr>
        <a:xfrm>
          <a:off x="13004800" y="9938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21336</xdr:rowOff>
    </xdr:from>
    <xdr:to>
      <xdr:col>82</xdr:col>
      <xdr:colOff>158750</xdr:colOff>
      <xdr:row>58</xdr:row>
      <xdr:rowOff>122936</xdr:rowOff>
    </xdr:to>
    <xdr:sp macro="" textlink="">
      <xdr:nvSpPr>
        <xdr:cNvPr id="267" name="楕円 266"/>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164863</xdr:rowOff>
    </xdr:from>
    <xdr:ext cx="762000" cy="259045"/>
    <xdr:sp macro="" textlink="">
      <xdr:nvSpPr>
        <xdr:cNvPr id="268" name="その他該当値テキスト"/>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9" name="楕円 268"/>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70" name="テキスト ボックス 269"/>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71" name="楕円 270"/>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72" name="テキスト ボックス 271"/>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128778</xdr:rowOff>
    </xdr:from>
    <xdr:to>
      <xdr:col>69</xdr:col>
      <xdr:colOff>142875</xdr:colOff>
      <xdr:row>58</xdr:row>
      <xdr:rowOff>58928</xdr:rowOff>
    </xdr:to>
    <xdr:sp macro="" textlink="">
      <xdr:nvSpPr>
        <xdr:cNvPr id="273" name="楕円 272"/>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74" name="テキスト ボックス 273"/>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115062</xdr:rowOff>
    </xdr:from>
    <xdr:to>
      <xdr:col>65</xdr:col>
      <xdr:colOff>53975</xdr:colOff>
      <xdr:row>58</xdr:row>
      <xdr:rowOff>45212</xdr:rowOff>
    </xdr:to>
    <xdr:sp macro="" textlink="">
      <xdr:nvSpPr>
        <xdr:cNvPr id="275" name="楕円 274"/>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29989</xdr:rowOff>
    </xdr:from>
    <xdr:ext cx="762000" cy="259045"/>
    <xdr:sp macro="" textlink="">
      <xdr:nvSpPr>
        <xdr:cNvPr id="276" name="テキスト ボックス 275"/>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上がった</a:t>
          </a:r>
          <a:r>
            <a:rPr kumimoji="1" lang="ja-JP" altLang="ja-JP" sz="1100">
              <a:solidFill>
                <a:schemeClr val="dk1"/>
              </a:solidFill>
              <a:effectLst/>
              <a:latin typeface="+mn-lt"/>
              <a:ea typeface="+mn-ea"/>
              <a:cs typeface="+mn-cs"/>
            </a:rPr>
            <a:t>が、全国市町村平均は上回っているものの、類似団体平均、県内市町村平均を下回っている。住民や各種団体</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補助</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については、毎年見直しを行い削減に努めており、必要な補助が適切に行えるよう今後も継続して見直し等を行う。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94996</xdr:rowOff>
    </xdr:to>
    <xdr:cxnSp macro="">
      <xdr:nvCxnSpPr>
        <xdr:cNvPr id="306" name="直線コネクタ 305"/>
        <xdr:cNvCxnSpPr/>
      </xdr:nvCxnSpPr>
      <xdr:spPr>
        <a:xfrm>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72136</xdr:rowOff>
    </xdr:to>
    <xdr:cxnSp macro="">
      <xdr:nvCxnSpPr>
        <xdr:cNvPr id="309" name="直線コネクタ 308"/>
        <xdr:cNvCxnSpPr/>
      </xdr:nvCxnSpPr>
      <xdr:spPr>
        <a:xfrm>
          <a:off x="14782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53848</xdr:rowOff>
    </xdr:to>
    <xdr:cxnSp macro="">
      <xdr:nvCxnSpPr>
        <xdr:cNvPr id="312" name="直線コネクタ 311"/>
        <xdr:cNvCxnSpPr/>
      </xdr:nvCxnSpPr>
      <xdr:spPr>
        <a:xfrm>
          <a:off x="13893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5" name="直線コネクタ 314"/>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5" name="楕円 324"/>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6"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7" name="楕円 326"/>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8" name="テキスト ボックス 327"/>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9" name="楕円 328"/>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0" name="テキスト ボックス 329"/>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1" name="楕円 330"/>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2" name="テキスト ボックス 33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3" name="楕円 332"/>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4" name="テキスト ボックス 33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下がり</a:t>
          </a:r>
          <a:r>
            <a:rPr kumimoji="1" lang="ja-JP" altLang="ja-JP" sz="1100">
              <a:solidFill>
                <a:schemeClr val="dk1"/>
              </a:solidFill>
              <a:effectLst/>
              <a:latin typeface="+mn-lt"/>
              <a:ea typeface="+mn-ea"/>
              <a:cs typeface="+mn-cs"/>
            </a:rPr>
            <a:t>、全国市町村平均、県内</a:t>
          </a:r>
          <a:r>
            <a:rPr kumimoji="1" lang="ja-JP" altLang="en-US" sz="1100">
              <a:solidFill>
                <a:schemeClr val="dk1"/>
              </a:solidFill>
              <a:effectLst/>
              <a:latin typeface="+mn-lt"/>
              <a:ea typeface="+mn-ea"/>
              <a:cs typeface="+mn-cs"/>
            </a:rPr>
            <a:t>市町村</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とほぼ同水準となった</a:t>
          </a:r>
          <a:r>
            <a:rPr kumimoji="1" lang="ja-JP" altLang="ja-JP" sz="1100">
              <a:solidFill>
                <a:schemeClr val="dk1"/>
              </a:solidFill>
              <a:effectLst/>
              <a:latin typeface="+mn-lt"/>
              <a:ea typeface="+mn-ea"/>
              <a:cs typeface="+mn-cs"/>
            </a:rPr>
            <a:t>。今後も新規発行債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a:t>
          </a:r>
          <a:r>
            <a:rPr kumimoji="1" lang="ja-JP" altLang="en-US" sz="1100">
              <a:solidFill>
                <a:schemeClr val="dk1"/>
              </a:solidFill>
              <a:effectLst/>
              <a:latin typeface="+mn-lt"/>
              <a:ea typeface="+mn-ea"/>
              <a:cs typeface="+mn-cs"/>
            </a:rPr>
            <a:t>え</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を検討し、</a:t>
          </a:r>
          <a:r>
            <a:rPr kumimoji="1" lang="ja-JP" altLang="ja-JP" sz="1100">
              <a:solidFill>
                <a:schemeClr val="dk1"/>
              </a:solidFill>
              <a:effectLst/>
              <a:latin typeface="+mn-lt"/>
              <a:ea typeface="+mn-ea"/>
              <a:cs typeface="+mn-cs"/>
            </a:rPr>
            <a:t>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40132</xdr:rowOff>
    </xdr:to>
    <xdr:cxnSp macro="">
      <xdr:nvCxnSpPr>
        <xdr:cNvPr id="364" name="直線コネクタ 363"/>
        <xdr:cNvCxnSpPr/>
      </xdr:nvCxnSpPr>
      <xdr:spPr>
        <a:xfrm flipV="1">
          <a:off x="3987800" y="133263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40132</xdr:rowOff>
    </xdr:to>
    <xdr:cxnSp macro="">
      <xdr:nvCxnSpPr>
        <xdr:cNvPr id="367" name="直線コネクタ 366"/>
        <xdr:cNvCxnSpPr/>
      </xdr:nvCxnSpPr>
      <xdr:spPr>
        <a:xfrm>
          <a:off x="3098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17272</xdr:rowOff>
    </xdr:to>
    <xdr:cxnSp macro="">
      <xdr:nvCxnSpPr>
        <xdr:cNvPr id="370" name="直線コネクタ 369"/>
        <xdr:cNvCxnSpPr/>
      </xdr:nvCxnSpPr>
      <xdr:spPr>
        <a:xfrm>
          <a:off x="2209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136144</xdr:rowOff>
    </xdr:to>
    <xdr:cxnSp macro="">
      <xdr:nvCxnSpPr>
        <xdr:cNvPr id="373" name="直線コネクタ 372"/>
        <xdr:cNvCxnSpPr/>
      </xdr:nvCxnSpPr>
      <xdr:spPr>
        <a:xfrm flipV="1">
          <a:off x="1320800" y="133858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3" name="楕円 382"/>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4"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160782</xdr:rowOff>
    </xdr:from>
    <xdr:to>
      <xdr:col>20</xdr:col>
      <xdr:colOff>38100</xdr:colOff>
      <xdr:row>78</xdr:row>
      <xdr:rowOff>90932</xdr:rowOff>
    </xdr:to>
    <xdr:sp macro="" textlink="">
      <xdr:nvSpPr>
        <xdr:cNvPr id="385" name="楕円 384"/>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75709</xdr:rowOff>
    </xdr:from>
    <xdr:ext cx="736600" cy="259045"/>
    <xdr:sp macro="" textlink="">
      <xdr:nvSpPr>
        <xdr:cNvPr id="386" name="テキスト ボックス 385"/>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7" name="楕円 386"/>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88" name="テキスト ボックス 38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9" name="楕円 38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0" name="テキスト ボックス 38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85344</xdr:rowOff>
    </xdr:from>
    <xdr:to>
      <xdr:col>6</xdr:col>
      <xdr:colOff>171450</xdr:colOff>
      <xdr:row>79</xdr:row>
      <xdr:rowOff>15494</xdr:rowOff>
    </xdr:to>
    <xdr:sp macro="" textlink="">
      <xdr:nvSpPr>
        <xdr:cNvPr id="391" name="楕円 390"/>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271</xdr:rowOff>
    </xdr:from>
    <xdr:ext cx="762000" cy="259045"/>
    <xdr:sp macro="" textlink="">
      <xdr:nvSpPr>
        <xdr:cNvPr id="392" name="テキスト ボックス 391"/>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上がり</a:t>
          </a:r>
          <a:r>
            <a:rPr kumimoji="1" lang="ja-JP" altLang="ja-JP" sz="1100">
              <a:solidFill>
                <a:schemeClr val="dk1"/>
              </a:solidFill>
              <a:effectLst/>
              <a:latin typeface="+mn-lt"/>
              <a:ea typeface="+mn-ea"/>
              <a:cs typeface="+mn-cs"/>
            </a:rPr>
            <a:t>、全国市町村平均、県内市町村平均</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類似団体内でも下位であ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。経常支出自体は</a:t>
          </a:r>
          <a:r>
            <a:rPr kumimoji="1" lang="ja-JP" altLang="en-US" sz="1100">
              <a:solidFill>
                <a:schemeClr val="dk1"/>
              </a:solidFill>
              <a:effectLst/>
              <a:latin typeface="+mn-lt"/>
              <a:ea typeface="+mn-ea"/>
              <a:cs typeface="+mn-cs"/>
            </a:rPr>
            <a:t>出来るだけ</a:t>
          </a:r>
          <a:r>
            <a:rPr kumimoji="1" lang="ja-JP" altLang="ja-JP" sz="1100">
              <a:solidFill>
                <a:schemeClr val="dk1"/>
              </a:solidFill>
              <a:effectLst/>
              <a:latin typeface="+mn-lt"/>
              <a:ea typeface="+mn-ea"/>
              <a:cs typeface="+mn-cs"/>
            </a:rPr>
            <a:t>削減しているものの、収入構造が悪く町税等の収入が上昇しないため経常収支比率の高止まりが続いている。今後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業務の包括委託等を進め、</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削減を進めていく。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12700</xdr:rowOff>
    </xdr:to>
    <xdr:cxnSp macro="">
      <xdr:nvCxnSpPr>
        <xdr:cNvPr id="423" name="直線コネクタ 422"/>
        <xdr:cNvCxnSpPr/>
      </xdr:nvCxnSpPr>
      <xdr:spPr>
        <a:xfrm>
          <a:off x="15671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170435</xdr:rowOff>
    </xdr:to>
    <xdr:cxnSp macro="">
      <xdr:nvCxnSpPr>
        <xdr:cNvPr id="426" name="直線コネクタ 425"/>
        <xdr:cNvCxnSpPr/>
      </xdr:nvCxnSpPr>
      <xdr:spPr>
        <a:xfrm flipV="1">
          <a:off x="14782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170435</xdr:rowOff>
    </xdr:to>
    <xdr:cxnSp macro="">
      <xdr:nvCxnSpPr>
        <xdr:cNvPr id="429" name="直線コネクタ 428"/>
        <xdr:cNvCxnSpPr/>
      </xdr:nvCxnSpPr>
      <xdr:spPr>
        <a:xfrm>
          <a:off x="13893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72137</xdr:rowOff>
    </xdr:to>
    <xdr:cxnSp macro="">
      <xdr:nvCxnSpPr>
        <xdr:cNvPr id="432" name="直線コネクタ 431"/>
        <xdr:cNvCxnSpPr/>
      </xdr:nvCxnSpPr>
      <xdr:spPr>
        <a:xfrm flipV="1">
          <a:off x="13004800" y="13285215"/>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2" name="楕円 441"/>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3"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4" name="楕円 44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5" name="テキスト ボックス 444"/>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6" name="楕円 445"/>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47" name="テキスト ボックス 446"/>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8" name="楕円 447"/>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49" name="テキスト ボックス 448"/>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0" name="楕円 449"/>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1" name="テキスト ボックス 450"/>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18894</xdr:rowOff>
    </xdr:from>
    <xdr:to>
      <xdr:col>29</xdr:col>
      <xdr:colOff>127000</xdr:colOff>
      <xdr:row>18</xdr:row>
      <xdr:rowOff>23182</xdr:rowOff>
    </xdr:to>
    <xdr:cxnSp macro="">
      <xdr:nvCxnSpPr>
        <xdr:cNvPr id="48" name="直線コネクタ 47"/>
        <xdr:cNvCxnSpPr/>
      </xdr:nvCxnSpPr>
      <xdr:spPr bwMode="auto">
        <a:xfrm flipV="1">
          <a:off x="5003800" y="3152619"/>
          <a:ext cx="647700" cy="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3670</xdr:rowOff>
    </xdr:from>
    <xdr:ext cx="762000" cy="259045"/>
    <xdr:sp macro="" textlink="">
      <xdr:nvSpPr>
        <xdr:cNvPr id="49" name="人口1人当たり決算額の推移平均値テキスト130"/>
        <xdr:cNvSpPr txBox="1"/>
      </xdr:nvSpPr>
      <xdr:spPr>
        <a:xfrm>
          <a:off x="5740400" y="31373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23182</xdr:rowOff>
    </xdr:from>
    <xdr:to>
      <xdr:col>26</xdr:col>
      <xdr:colOff>50800</xdr:colOff>
      <xdr:row>18</xdr:row>
      <xdr:rowOff>37822</xdr:rowOff>
    </xdr:to>
    <xdr:cxnSp macro="">
      <xdr:nvCxnSpPr>
        <xdr:cNvPr id="51" name="直線コネクタ 50"/>
        <xdr:cNvCxnSpPr/>
      </xdr:nvCxnSpPr>
      <xdr:spPr bwMode="auto">
        <a:xfrm flipV="1">
          <a:off x="4305300" y="3156907"/>
          <a:ext cx="698500" cy="1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37822</xdr:rowOff>
    </xdr:from>
    <xdr:to>
      <xdr:col>22</xdr:col>
      <xdr:colOff>114300</xdr:colOff>
      <xdr:row>18</xdr:row>
      <xdr:rowOff>56978</xdr:rowOff>
    </xdr:to>
    <xdr:cxnSp macro="">
      <xdr:nvCxnSpPr>
        <xdr:cNvPr id="54" name="直線コネクタ 53"/>
        <xdr:cNvCxnSpPr/>
      </xdr:nvCxnSpPr>
      <xdr:spPr bwMode="auto">
        <a:xfrm flipV="1">
          <a:off x="3606800" y="3171547"/>
          <a:ext cx="6985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9338</xdr:rowOff>
    </xdr:from>
    <xdr:to>
      <xdr:col>18</xdr:col>
      <xdr:colOff>177800</xdr:colOff>
      <xdr:row>18</xdr:row>
      <xdr:rowOff>56978</xdr:rowOff>
    </xdr:to>
    <xdr:cxnSp macro="">
      <xdr:nvCxnSpPr>
        <xdr:cNvPr id="57" name="直線コネクタ 56"/>
        <xdr:cNvCxnSpPr/>
      </xdr:nvCxnSpPr>
      <xdr:spPr bwMode="auto">
        <a:xfrm>
          <a:off x="2908300" y="3143063"/>
          <a:ext cx="6985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139544</xdr:rowOff>
    </xdr:from>
    <xdr:to>
      <xdr:col>29</xdr:col>
      <xdr:colOff>177800</xdr:colOff>
      <xdr:row>18</xdr:row>
      <xdr:rowOff>69694</xdr:rowOff>
    </xdr:to>
    <xdr:sp macro="" textlink="">
      <xdr:nvSpPr>
        <xdr:cNvPr id="67" name="楕円 66"/>
        <xdr:cNvSpPr/>
      </xdr:nvSpPr>
      <xdr:spPr bwMode="auto">
        <a:xfrm>
          <a:off x="5600700" y="3101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156071</xdr:rowOff>
    </xdr:from>
    <xdr:ext cx="762000" cy="259045"/>
    <xdr:sp macro="" textlink="">
      <xdr:nvSpPr>
        <xdr:cNvPr id="68" name="人口1人当たり決算額の推移該当値テキスト130"/>
        <xdr:cNvSpPr txBox="1"/>
      </xdr:nvSpPr>
      <xdr:spPr>
        <a:xfrm>
          <a:off x="5740400" y="294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143832</xdr:rowOff>
    </xdr:from>
    <xdr:to>
      <xdr:col>26</xdr:col>
      <xdr:colOff>101600</xdr:colOff>
      <xdr:row>18</xdr:row>
      <xdr:rowOff>73982</xdr:rowOff>
    </xdr:to>
    <xdr:sp macro="" textlink="">
      <xdr:nvSpPr>
        <xdr:cNvPr id="69" name="楕円 68"/>
        <xdr:cNvSpPr/>
      </xdr:nvSpPr>
      <xdr:spPr bwMode="auto">
        <a:xfrm>
          <a:off x="4953000" y="31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84159</xdr:rowOff>
    </xdr:from>
    <xdr:ext cx="736600" cy="259045"/>
    <xdr:sp macro="" textlink="">
      <xdr:nvSpPr>
        <xdr:cNvPr id="70" name="テキスト ボックス 69"/>
        <xdr:cNvSpPr txBox="1"/>
      </xdr:nvSpPr>
      <xdr:spPr>
        <a:xfrm>
          <a:off x="4622800" y="287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158472</xdr:rowOff>
    </xdr:from>
    <xdr:to>
      <xdr:col>22</xdr:col>
      <xdr:colOff>165100</xdr:colOff>
      <xdr:row>18</xdr:row>
      <xdr:rowOff>88622</xdr:rowOff>
    </xdr:to>
    <xdr:sp macro="" textlink="">
      <xdr:nvSpPr>
        <xdr:cNvPr id="71" name="楕円 70"/>
        <xdr:cNvSpPr/>
      </xdr:nvSpPr>
      <xdr:spPr bwMode="auto">
        <a:xfrm>
          <a:off x="4254500" y="312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98799</xdr:rowOff>
    </xdr:from>
    <xdr:ext cx="762000" cy="259045"/>
    <xdr:sp macro="" textlink="">
      <xdr:nvSpPr>
        <xdr:cNvPr id="72" name="テキスト ボックス 71"/>
        <xdr:cNvSpPr txBox="1"/>
      </xdr:nvSpPr>
      <xdr:spPr>
        <a:xfrm>
          <a:off x="3924300" y="28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6178</xdr:rowOff>
    </xdr:from>
    <xdr:to>
      <xdr:col>19</xdr:col>
      <xdr:colOff>38100</xdr:colOff>
      <xdr:row>18</xdr:row>
      <xdr:rowOff>107778</xdr:rowOff>
    </xdr:to>
    <xdr:sp macro="" textlink="">
      <xdr:nvSpPr>
        <xdr:cNvPr id="73" name="楕円 72"/>
        <xdr:cNvSpPr/>
      </xdr:nvSpPr>
      <xdr:spPr bwMode="auto">
        <a:xfrm>
          <a:off x="3556000" y="3139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117955</xdr:rowOff>
    </xdr:from>
    <xdr:ext cx="762000" cy="259045"/>
    <xdr:sp macro="" textlink="">
      <xdr:nvSpPr>
        <xdr:cNvPr id="74" name="テキスト ボックス 73"/>
        <xdr:cNvSpPr txBox="1"/>
      </xdr:nvSpPr>
      <xdr:spPr>
        <a:xfrm>
          <a:off x="3225800" y="290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129988</xdr:rowOff>
    </xdr:from>
    <xdr:to>
      <xdr:col>15</xdr:col>
      <xdr:colOff>101600</xdr:colOff>
      <xdr:row>18</xdr:row>
      <xdr:rowOff>60138</xdr:rowOff>
    </xdr:to>
    <xdr:sp macro="" textlink="">
      <xdr:nvSpPr>
        <xdr:cNvPr id="75" name="楕円 74"/>
        <xdr:cNvSpPr/>
      </xdr:nvSpPr>
      <xdr:spPr bwMode="auto">
        <a:xfrm>
          <a:off x="2857500" y="3092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70315</xdr:rowOff>
    </xdr:from>
    <xdr:ext cx="762000" cy="259045"/>
    <xdr:sp macro="" textlink="">
      <xdr:nvSpPr>
        <xdr:cNvPr id="76" name="テキスト ボックス 75"/>
        <xdr:cNvSpPr txBox="1"/>
      </xdr:nvSpPr>
      <xdr:spPr>
        <a:xfrm>
          <a:off x="2527300" y="286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223812</xdr:rowOff>
    </xdr:from>
    <xdr:to>
      <xdr:col>29</xdr:col>
      <xdr:colOff>127000</xdr:colOff>
      <xdr:row>34</xdr:row>
      <xdr:rowOff>312871</xdr:rowOff>
    </xdr:to>
    <xdr:cxnSp macro="">
      <xdr:nvCxnSpPr>
        <xdr:cNvPr id="109" name="直線コネクタ 108"/>
        <xdr:cNvCxnSpPr/>
      </xdr:nvCxnSpPr>
      <xdr:spPr bwMode="auto">
        <a:xfrm>
          <a:off x="5003800" y="6491262"/>
          <a:ext cx="647700" cy="89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223812</xdr:rowOff>
    </xdr:from>
    <xdr:to>
      <xdr:col>26</xdr:col>
      <xdr:colOff>50800</xdr:colOff>
      <xdr:row>34</xdr:row>
      <xdr:rowOff>296945</xdr:rowOff>
    </xdr:to>
    <xdr:cxnSp macro="">
      <xdr:nvCxnSpPr>
        <xdr:cNvPr id="112" name="直線コネクタ 111"/>
        <xdr:cNvCxnSpPr/>
      </xdr:nvCxnSpPr>
      <xdr:spPr bwMode="auto">
        <a:xfrm flipV="1">
          <a:off x="4305300" y="6491262"/>
          <a:ext cx="698500" cy="73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296945</xdr:rowOff>
    </xdr:from>
    <xdr:to>
      <xdr:col>22</xdr:col>
      <xdr:colOff>114300</xdr:colOff>
      <xdr:row>34</xdr:row>
      <xdr:rowOff>333635</xdr:rowOff>
    </xdr:to>
    <xdr:cxnSp macro="">
      <xdr:nvCxnSpPr>
        <xdr:cNvPr id="115" name="直線コネクタ 114"/>
        <xdr:cNvCxnSpPr/>
      </xdr:nvCxnSpPr>
      <xdr:spPr bwMode="auto">
        <a:xfrm flipV="1">
          <a:off x="3606800" y="656439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333635</xdr:rowOff>
    </xdr:from>
    <xdr:to>
      <xdr:col>18</xdr:col>
      <xdr:colOff>177800</xdr:colOff>
      <xdr:row>35</xdr:row>
      <xdr:rowOff>35675</xdr:rowOff>
    </xdr:to>
    <xdr:cxnSp macro="">
      <xdr:nvCxnSpPr>
        <xdr:cNvPr id="118" name="直線コネクタ 117"/>
        <xdr:cNvCxnSpPr/>
      </xdr:nvCxnSpPr>
      <xdr:spPr bwMode="auto">
        <a:xfrm flipV="1">
          <a:off x="2908300" y="6601085"/>
          <a:ext cx="698500" cy="4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262071</xdr:rowOff>
    </xdr:from>
    <xdr:to>
      <xdr:col>29</xdr:col>
      <xdr:colOff>177800</xdr:colOff>
      <xdr:row>35</xdr:row>
      <xdr:rowOff>20771</xdr:rowOff>
    </xdr:to>
    <xdr:sp macro="" textlink="">
      <xdr:nvSpPr>
        <xdr:cNvPr id="128" name="楕円 127"/>
        <xdr:cNvSpPr/>
      </xdr:nvSpPr>
      <xdr:spPr bwMode="auto">
        <a:xfrm>
          <a:off x="5600700" y="6529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107148</xdr:rowOff>
    </xdr:from>
    <xdr:ext cx="762000" cy="259045"/>
    <xdr:sp macro="" textlink="">
      <xdr:nvSpPr>
        <xdr:cNvPr id="129" name="人口1人当たり決算額の推移該当値テキスト445"/>
        <xdr:cNvSpPr txBox="1"/>
      </xdr:nvSpPr>
      <xdr:spPr>
        <a:xfrm>
          <a:off x="5740400" y="637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173012</xdr:rowOff>
    </xdr:from>
    <xdr:to>
      <xdr:col>26</xdr:col>
      <xdr:colOff>101600</xdr:colOff>
      <xdr:row>34</xdr:row>
      <xdr:rowOff>274612</xdr:rowOff>
    </xdr:to>
    <xdr:sp macro="" textlink="">
      <xdr:nvSpPr>
        <xdr:cNvPr id="130" name="楕円 129"/>
        <xdr:cNvSpPr/>
      </xdr:nvSpPr>
      <xdr:spPr bwMode="auto">
        <a:xfrm>
          <a:off x="4953000" y="644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284789</xdr:rowOff>
    </xdr:from>
    <xdr:ext cx="736600" cy="259045"/>
    <xdr:sp macro="" textlink="">
      <xdr:nvSpPr>
        <xdr:cNvPr id="131" name="テキスト ボックス 130"/>
        <xdr:cNvSpPr txBox="1"/>
      </xdr:nvSpPr>
      <xdr:spPr>
        <a:xfrm>
          <a:off x="4622800" y="620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246145</xdr:rowOff>
    </xdr:from>
    <xdr:to>
      <xdr:col>22</xdr:col>
      <xdr:colOff>165100</xdr:colOff>
      <xdr:row>35</xdr:row>
      <xdr:rowOff>4845</xdr:rowOff>
    </xdr:to>
    <xdr:sp macro="" textlink="">
      <xdr:nvSpPr>
        <xdr:cNvPr id="132" name="楕円 131"/>
        <xdr:cNvSpPr/>
      </xdr:nvSpPr>
      <xdr:spPr bwMode="auto">
        <a:xfrm>
          <a:off x="4254500" y="651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15022</xdr:rowOff>
    </xdr:from>
    <xdr:ext cx="762000" cy="259045"/>
    <xdr:sp macro="" textlink="">
      <xdr:nvSpPr>
        <xdr:cNvPr id="133" name="テキスト ボックス 132"/>
        <xdr:cNvSpPr txBox="1"/>
      </xdr:nvSpPr>
      <xdr:spPr>
        <a:xfrm>
          <a:off x="3924300" y="62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282835</xdr:rowOff>
    </xdr:from>
    <xdr:to>
      <xdr:col>19</xdr:col>
      <xdr:colOff>38100</xdr:colOff>
      <xdr:row>35</xdr:row>
      <xdr:rowOff>41535</xdr:rowOff>
    </xdr:to>
    <xdr:sp macro="" textlink="">
      <xdr:nvSpPr>
        <xdr:cNvPr id="134" name="楕円 133"/>
        <xdr:cNvSpPr/>
      </xdr:nvSpPr>
      <xdr:spPr bwMode="auto">
        <a:xfrm>
          <a:off x="3556000" y="65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51712</xdr:rowOff>
    </xdr:from>
    <xdr:ext cx="762000" cy="259045"/>
    <xdr:sp macro="" textlink="">
      <xdr:nvSpPr>
        <xdr:cNvPr id="135" name="テキスト ボックス 134"/>
        <xdr:cNvSpPr txBox="1"/>
      </xdr:nvSpPr>
      <xdr:spPr>
        <a:xfrm>
          <a:off x="3225800" y="63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327775</xdr:rowOff>
    </xdr:from>
    <xdr:to>
      <xdr:col>15</xdr:col>
      <xdr:colOff>101600</xdr:colOff>
      <xdr:row>35</xdr:row>
      <xdr:rowOff>86475</xdr:rowOff>
    </xdr:to>
    <xdr:sp macro="" textlink="">
      <xdr:nvSpPr>
        <xdr:cNvPr id="136" name="楕円 135"/>
        <xdr:cNvSpPr/>
      </xdr:nvSpPr>
      <xdr:spPr bwMode="auto">
        <a:xfrm>
          <a:off x="2857500" y="659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71252</xdr:rowOff>
    </xdr:from>
    <xdr:ext cx="762000" cy="259045"/>
    <xdr:sp macro="" textlink="">
      <xdr:nvSpPr>
        <xdr:cNvPr id="137" name="テキスト ボックス 136"/>
        <xdr:cNvSpPr txBox="1"/>
      </xdr:nvSpPr>
      <xdr:spPr>
        <a:xfrm>
          <a:off x="2527300" y="6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142092</xdr:rowOff>
    </xdr:from>
    <xdr:to>
      <xdr:col>24</xdr:col>
      <xdr:colOff>63500</xdr:colOff>
      <xdr:row>36</xdr:row>
      <xdr:rowOff>156075</xdr:rowOff>
    </xdr:to>
    <xdr:cxnSp macro="">
      <xdr:nvCxnSpPr>
        <xdr:cNvPr id="61" name="直線コネクタ 60"/>
        <xdr:cNvCxnSpPr/>
      </xdr:nvCxnSpPr>
      <xdr:spPr>
        <a:xfrm>
          <a:off x="3797300" y="6314292"/>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142092</xdr:rowOff>
    </xdr:from>
    <xdr:to>
      <xdr:col>19</xdr:col>
      <xdr:colOff>177800</xdr:colOff>
      <xdr:row>36</xdr:row>
      <xdr:rowOff>160998</xdr:rowOff>
    </xdr:to>
    <xdr:cxnSp macro="">
      <xdr:nvCxnSpPr>
        <xdr:cNvPr id="64" name="直線コネクタ 63"/>
        <xdr:cNvCxnSpPr/>
      </xdr:nvCxnSpPr>
      <xdr:spPr>
        <a:xfrm flipV="1">
          <a:off x="2908300" y="6314292"/>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160998</xdr:rowOff>
    </xdr:from>
    <xdr:to>
      <xdr:col>15</xdr:col>
      <xdr:colOff>50800</xdr:colOff>
      <xdr:row>36</xdr:row>
      <xdr:rowOff>164678</xdr:rowOff>
    </xdr:to>
    <xdr:cxnSp macro="">
      <xdr:nvCxnSpPr>
        <xdr:cNvPr id="67" name="直線コネクタ 66"/>
        <xdr:cNvCxnSpPr/>
      </xdr:nvCxnSpPr>
      <xdr:spPr>
        <a:xfrm flipV="1">
          <a:off x="2019300" y="633319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164678</xdr:rowOff>
    </xdr:from>
    <xdr:to>
      <xdr:col>10</xdr:col>
      <xdr:colOff>114300</xdr:colOff>
      <xdr:row>36</xdr:row>
      <xdr:rowOff>165197</xdr:rowOff>
    </xdr:to>
    <xdr:cxnSp macro="">
      <xdr:nvCxnSpPr>
        <xdr:cNvPr id="70" name="直線コネクタ 69"/>
        <xdr:cNvCxnSpPr/>
      </xdr:nvCxnSpPr>
      <xdr:spPr>
        <a:xfrm flipV="1">
          <a:off x="1130300" y="6336878"/>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105275</xdr:rowOff>
    </xdr:from>
    <xdr:to>
      <xdr:col>24</xdr:col>
      <xdr:colOff>114300</xdr:colOff>
      <xdr:row>37</xdr:row>
      <xdr:rowOff>35425</xdr:rowOff>
    </xdr:to>
    <xdr:sp macro="" textlink="">
      <xdr:nvSpPr>
        <xdr:cNvPr id="80" name="楕円 79"/>
        <xdr:cNvSpPr/>
      </xdr:nvSpPr>
      <xdr:spPr>
        <a:xfrm>
          <a:off x="4584700" y="6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83702</xdr:rowOff>
    </xdr:from>
    <xdr:ext cx="599010" cy="259045"/>
    <xdr:sp macro="" textlink="">
      <xdr:nvSpPr>
        <xdr:cNvPr id="81" name="人件費該当値テキスト"/>
        <xdr:cNvSpPr txBox="1"/>
      </xdr:nvSpPr>
      <xdr:spPr>
        <a:xfrm>
          <a:off x="4686300" y="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91292</xdr:rowOff>
    </xdr:from>
    <xdr:to>
      <xdr:col>20</xdr:col>
      <xdr:colOff>38100</xdr:colOff>
      <xdr:row>37</xdr:row>
      <xdr:rowOff>21442</xdr:rowOff>
    </xdr:to>
    <xdr:sp macro="" textlink="">
      <xdr:nvSpPr>
        <xdr:cNvPr id="82" name="楕円 81"/>
        <xdr:cNvSpPr/>
      </xdr:nvSpPr>
      <xdr:spPr>
        <a:xfrm>
          <a:off x="3746500" y="62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12569</xdr:rowOff>
    </xdr:from>
    <xdr:ext cx="599010" cy="259045"/>
    <xdr:sp macro="" textlink="">
      <xdr:nvSpPr>
        <xdr:cNvPr id="83" name="テキスト ボックス 82"/>
        <xdr:cNvSpPr txBox="1"/>
      </xdr:nvSpPr>
      <xdr:spPr>
        <a:xfrm>
          <a:off x="3497795" y="63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110198</xdr:rowOff>
    </xdr:from>
    <xdr:to>
      <xdr:col>15</xdr:col>
      <xdr:colOff>101600</xdr:colOff>
      <xdr:row>37</xdr:row>
      <xdr:rowOff>40348</xdr:rowOff>
    </xdr:to>
    <xdr:sp macro="" textlink="">
      <xdr:nvSpPr>
        <xdr:cNvPr id="84" name="楕円 83"/>
        <xdr:cNvSpPr/>
      </xdr:nvSpPr>
      <xdr:spPr>
        <a:xfrm>
          <a:off x="2857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31475</xdr:rowOff>
    </xdr:from>
    <xdr:ext cx="599010" cy="259045"/>
    <xdr:sp macro="" textlink="">
      <xdr:nvSpPr>
        <xdr:cNvPr id="85" name="テキスト ボックス 84"/>
        <xdr:cNvSpPr txBox="1"/>
      </xdr:nvSpPr>
      <xdr:spPr>
        <a:xfrm>
          <a:off x="2608795" y="637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113878</xdr:rowOff>
    </xdr:from>
    <xdr:to>
      <xdr:col>10</xdr:col>
      <xdr:colOff>165100</xdr:colOff>
      <xdr:row>37</xdr:row>
      <xdr:rowOff>44028</xdr:rowOff>
    </xdr:to>
    <xdr:sp macro="" textlink="">
      <xdr:nvSpPr>
        <xdr:cNvPr id="86" name="楕円 85"/>
        <xdr:cNvSpPr/>
      </xdr:nvSpPr>
      <xdr:spPr>
        <a:xfrm>
          <a:off x="1968500" y="62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35155</xdr:rowOff>
    </xdr:from>
    <xdr:ext cx="599010" cy="259045"/>
    <xdr:sp macro="" textlink="">
      <xdr:nvSpPr>
        <xdr:cNvPr id="87" name="テキスト ボックス 86"/>
        <xdr:cNvSpPr txBox="1"/>
      </xdr:nvSpPr>
      <xdr:spPr>
        <a:xfrm>
          <a:off x="1719795" y="63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114397</xdr:rowOff>
    </xdr:from>
    <xdr:to>
      <xdr:col>6</xdr:col>
      <xdr:colOff>38100</xdr:colOff>
      <xdr:row>37</xdr:row>
      <xdr:rowOff>44547</xdr:rowOff>
    </xdr:to>
    <xdr:sp macro="" textlink="">
      <xdr:nvSpPr>
        <xdr:cNvPr id="88" name="楕円 87"/>
        <xdr:cNvSpPr/>
      </xdr:nvSpPr>
      <xdr:spPr>
        <a:xfrm>
          <a:off x="1079500" y="62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35674</xdr:rowOff>
    </xdr:from>
    <xdr:ext cx="599010" cy="259045"/>
    <xdr:sp macro="" textlink="">
      <xdr:nvSpPr>
        <xdr:cNvPr id="89" name="テキスト ボックス 88"/>
        <xdr:cNvSpPr txBox="1"/>
      </xdr:nvSpPr>
      <xdr:spPr>
        <a:xfrm>
          <a:off x="830795" y="63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41184</xdr:rowOff>
    </xdr:from>
    <xdr:to>
      <xdr:col>24</xdr:col>
      <xdr:colOff>63500</xdr:colOff>
      <xdr:row>57</xdr:row>
      <xdr:rowOff>45441</xdr:rowOff>
    </xdr:to>
    <xdr:cxnSp macro="">
      <xdr:nvCxnSpPr>
        <xdr:cNvPr id="120" name="直線コネクタ 119"/>
        <xdr:cNvCxnSpPr/>
      </xdr:nvCxnSpPr>
      <xdr:spPr>
        <a:xfrm flipV="1">
          <a:off x="3797300" y="9813834"/>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32222</xdr:rowOff>
    </xdr:from>
    <xdr:to>
      <xdr:col>19</xdr:col>
      <xdr:colOff>177800</xdr:colOff>
      <xdr:row>57</xdr:row>
      <xdr:rowOff>45441</xdr:rowOff>
    </xdr:to>
    <xdr:cxnSp macro="">
      <xdr:nvCxnSpPr>
        <xdr:cNvPr id="123" name="直線コネクタ 122"/>
        <xdr:cNvCxnSpPr/>
      </xdr:nvCxnSpPr>
      <xdr:spPr>
        <a:xfrm>
          <a:off x="2908300" y="980487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32222</xdr:rowOff>
    </xdr:from>
    <xdr:to>
      <xdr:col>15</xdr:col>
      <xdr:colOff>50800</xdr:colOff>
      <xdr:row>57</xdr:row>
      <xdr:rowOff>84859</xdr:rowOff>
    </xdr:to>
    <xdr:cxnSp macro="">
      <xdr:nvCxnSpPr>
        <xdr:cNvPr id="126" name="直線コネクタ 125"/>
        <xdr:cNvCxnSpPr/>
      </xdr:nvCxnSpPr>
      <xdr:spPr>
        <a:xfrm flipV="1">
          <a:off x="2019300" y="9804872"/>
          <a:ext cx="889000" cy="5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12615</xdr:rowOff>
    </xdr:from>
    <xdr:to>
      <xdr:col>10</xdr:col>
      <xdr:colOff>114300</xdr:colOff>
      <xdr:row>57</xdr:row>
      <xdr:rowOff>84859</xdr:rowOff>
    </xdr:to>
    <xdr:cxnSp macro="">
      <xdr:nvCxnSpPr>
        <xdr:cNvPr id="129" name="直線コネクタ 128"/>
        <xdr:cNvCxnSpPr/>
      </xdr:nvCxnSpPr>
      <xdr:spPr>
        <a:xfrm>
          <a:off x="1130300" y="9785265"/>
          <a:ext cx="889000" cy="7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161834</xdr:rowOff>
    </xdr:from>
    <xdr:to>
      <xdr:col>24</xdr:col>
      <xdr:colOff>114300</xdr:colOff>
      <xdr:row>57</xdr:row>
      <xdr:rowOff>91984</xdr:rowOff>
    </xdr:to>
    <xdr:sp macro="" textlink="">
      <xdr:nvSpPr>
        <xdr:cNvPr id="139" name="楕円 138"/>
        <xdr:cNvSpPr/>
      </xdr:nvSpPr>
      <xdr:spPr>
        <a:xfrm>
          <a:off x="4584700" y="97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13261</xdr:rowOff>
    </xdr:from>
    <xdr:ext cx="599010" cy="259045"/>
    <xdr:sp macro="" textlink="">
      <xdr:nvSpPr>
        <xdr:cNvPr id="140" name="物件費該当値テキスト"/>
        <xdr:cNvSpPr txBox="1"/>
      </xdr:nvSpPr>
      <xdr:spPr>
        <a:xfrm>
          <a:off x="4686300" y="96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166091</xdr:rowOff>
    </xdr:from>
    <xdr:to>
      <xdr:col>20</xdr:col>
      <xdr:colOff>38100</xdr:colOff>
      <xdr:row>57</xdr:row>
      <xdr:rowOff>96241</xdr:rowOff>
    </xdr:to>
    <xdr:sp macro="" textlink="">
      <xdr:nvSpPr>
        <xdr:cNvPr id="141" name="楕円 140"/>
        <xdr:cNvSpPr/>
      </xdr:nvSpPr>
      <xdr:spPr>
        <a:xfrm>
          <a:off x="37465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112768</xdr:rowOff>
    </xdr:from>
    <xdr:ext cx="599010" cy="259045"/>
    <xdr:sp macro="" textlink="">
      <xdr:nvSpPr>
        <xdr:cNvPr id="142" name="テキスト ボックス 141"/>
        <xdr:cNvSpPr txBox="1"/>
      </xdr:nvSpPr>
      <xdr:spPr>
        <a:xfrm>
          <a:off x="3497795" y="954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152872</xdr:rowOff>
    </xdr:from>
    <xdr:to>
      <xdr:col>15</xdr:col>
      <xdr:colOff>101600</xdr:colOff>
      <xdr:row>57</xdr:row>
      <xdr:rowOff>83022</xdr:rowOff>
    </xdr:to>
    <xdr:sp macro="" textlink="">
      <xdr:nvSpPr>
        <xdr:cNvPr id="143" name="楕円 142"/>
        <xdr:cNvSpPr/>
      </xdr:nvSpPr>
      <xdr:spPr>
        <a:xfrm>
          <a:off x="2857500" y="97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99549</xdr:rowOff>
    </xdr:from>
    <xdr:ext cx="599010" cy="259045"/>
    <xdr:sp macro="" textlink="">
      <xdr:nvSpPr>
        <xdr:cNvPr id="144" name="テキスト ボックス 143"/>
        <xdr:cNvSpPr txBox="1"/>
      </xdr:nvSpPr>
      <xdr:spPr>
        <a:xfrm>
          <a:off x="2608795" y="95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34059</xdr:rowOff>
    </xdr:from>
    <xdr:to>
      <xdr:col>10</xdr:col>
      <xdr:colOff>165100</xdr:colOff>
      <xdr:row>57</xdr:row>
      <xdr:rowOff>135659</xdr:rowOff>
    </xdr:to>
    <xdr:sp macro="" textlink="">
      <xdr:nvSpPr>
        <xdr:cNvPr id="145" name="楕円 144"/>
        <xdr:cNvSpPr/>
      </xdr:nvSpPr>
      <xdr:spPr>
        <a:xfrm>
          <a:off x="1968500" y="98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126786</xdr:rowOff>
    </xdr:from>
    <xdr:ext cx="599010" cy="259045"/>
    <xdr:sp macro="" textlink="">
      <xdr:nvSpPr>
        <xdr:cNvPr id="146" name="テキスト ボックス 145"/>
        <xdr:cNvSpPr txBox="1"/>
      </xdr:nvSpPr>
      <xdr:spPr>
        <a:xfrm>
          <a:off x="1719795" y="989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133265</xdr:rowOff>
    </xdr:from>
    <xdr:to>
      <xdr:col>6</xdr:col>
      <xdr:colOff>38100</xdr:colOff>
      <xdr:row>57</xdr:row>
      <xdr:rowOff>63415</xdr:rowOff>
    </xdr:to>
    <xdr:sp macro="" textlink="">
      <xdr:nvSpPr>
        <xdr:cNvPr id="147" name="楕円 146"/>
        <xdr:cNvSpPr/>
      </xdr:nvSpPr>
      <xdr:spPr>
        <a:xfrm>
          <a:off x="1079500" y="9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79942</xdr:rowOff>
    </xdr:from>
    <xdr:ext cx="599010" cy="259045"/>
    <xdr:sp macro="" textlink="">
      <xdr:nvSpPr>
        <xdr:cNvPr id="148" name="テキスト ボックス 147"/>
        <xdr:cNvSpPr txBox="1"/>
      </xdr:nvSpPr>
      <xdr:spPr>
        <a:xfrm>
          <a:off x="830795" y="950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143244</xdr:rowOff>
    </xdr:from>
    <xdr:to>
      <xdr:col>24</xdr:col>
      <xdr:colOff>63500</xdr:colOff>
      <xdr:row>78</xdr:row>
      <xdr:rowOff>151206</xdr:rowOff>
    </xdr:to>
    <xdr:cxnSp macro="">
      <xdr:nvCxnSpPr>
        <xdr:cNvPr id="177" name="直線コネクタ 176"/>
        <xdr:cNvCxnSpPr/>
      </xdr:nvCxnSpPr>
      <xdr:spPr>
        <a:xfrm>
          <a:off x="3797300" y="13516344"/>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107868</xdr:rowOff>
    </xdr:from>
    <xdr:to>
      <xdr:col>19</xdr:col>
      <xdr:colOff>177800</xdr:colOff>
      <xdr:row>78</xdr:row>
      <xdr:rowOff>143244</xdr:rowOff>
    </xdr:to>
    <xdr:cxnSp macro="">
      <xdr:nvCxnSpPr>
        <xdr:cNvPr id="180" name="直線コネクタ 179"/>
        <xdr:cNvCxnSpPr/>
      </xdr:nvCxnSpPr>
      <xdr:spPr>
        <a:xfrm>
          <a:off x="2908300" y="13480968"/>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107868</xdr:rowOff>
    </xdr:from>
    <xdr:to>
      <xdr:col>15</xdr:col>
      <xdr:colOff>50800</xdr:colOff>
      <xdr:row>78</xdr:row>
      <xdr:rowOff>150730</xdr:rowOff>
    </xdr:to>
    <xdr:cxnSp macro="">
      <xdr:nvCxnSpPr>
        <xdr:cNvPr id="183" name="直線コネクタ 182"/>
        <xdr:cNvCxnSpPr/>
      </xdr:nvCxnSpPr>
      <xdr:spPr>
        <a:xfrm flipV="1">
          <a:off x="2019300" y="1348096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129184</xdr:rowOff>
    </xdr:from>
    <xdr:to>
      <xdr:col>10</xdr:col>
      <xdr:colOff>114300</xdr:colOff>
      <xdr:row>78</xdr:row>
      <xdr:rowOff>150730</xdr:rowOff>
    </xdr:to>
    <xdr:cxnSp macro="">
      <xdr:nvCxnSpPr>
        <xdr:cNvPr id="186" name="直線コネクタ 185"/>
        <xdr:cNvCxnSpPr/>
      </xdr:nvCxnSpPr>
      <xdr:spPr>
        <a:xfrm>
          <a:off x="1130300" y="13502284"/>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100406</xdr:rowOff>
    </xdr:from>
    <xdr:to>
      <xdr:col>24</xdr:col>
      <xdr:colOff>114300</xdr:colOff>
      <xdr:row>79</xdr:row>
      <xdr:rowOff>30556</xdr:rowOff>
    </xdr:to>
    <xdr:sp macro="" textlink="">
      <xdr:nvSpPr>
        <xdr:cNvPr id="196" name="楕円 195"/>
        <xdr:cNvSpPr/>
      </xdr:nvSpPr>
      <xdr:spPr>
        <a:xfrm>
          <a:off x="45847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15333</xdr:rowOff>
    </xdr:from>
    <xdr:ext cx="469744" cy="259045"/>
    <xdr:sp macro="" textlink="">
      <xdr:nvSpPr>
        <xdr:cNvPr id="197" name="維持補修費該当値テキスト"/>
        <xdr:cNvSpPr txBox="1"/>
      </xdr:nvSpPr>
      <xdr:spPr>
        <a:xfrm>
          <a:off x="4686300" y="133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92444</xdr:rowOff>
    </xdr:from>
    <xdr:to>
      <xdr:col>20</xdr:col>
      <xdr:colOff>38100</xdr:colOff>
      <xdr:row>79</xdr:row>
      <xdr:rowOff>22594</xdr:rowOff>
    </xdr:to>
    <xdr:sp macro="" textlink="">
      <xdr:nvSpPr>
        <xdr:cNvPr id="198" name="楕円 197"/>
        <xdr:cNvSpPr/>
      </xdr:nvSpPr>
      <xdr:spPr>
        <a:xfrm>
          <a:off x="3746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13721</xdr:rowOff>
    </xdr:from>
    <xdr:ext cx="469744" cy="259045"/>
    <xdr:sp macro="" textlink="">
      <xdr:nvSpPr>
        <xdr:cNvPr id="199" name="テキスト ボックス 198"/>
        <xdr:cNvSpPr txBox="1"/>
      </xdr:nvSpPr>
      <xdr:spPr>
        <a:xfrm>
          <a:off x="3562428"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57068</xdr:rowOff>
    </xdr:from>
    <xdr:to>
      <xdr:col>15</xdr:col>
      <xdr:colOff>101600</xdr:colOff>
      <xdr:row>78</xdr:row>
      <xdr:rowOff>158668</xdr:rowOff>
    </xdr:to>
    <xdr:sp macro="" textlink="">
      <xdr:nvSpPr>
        <xdr:cNvPr id="200" name="楕円 199"/>
        <xdr:cNvSpPr/>
      </xdr:nvSpPr>
      <xdr:spPr>
        <a:xfrm>
          <a:off x="2857500" y="134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149795</xdr:rowOff>
    </xdr:from>
    <xdr:ext cx="469744" cy="259045"/>
    <xdr:sp macro="" textlink="">
      <xdr:nvSpPr>
        <xdr:cNvPr id="201" name="テキスト ボックス 200"/>
        <xdr:cNvSpPr txBox="1"/>
      </xdr:nvSpPr>
      <xdr:spPr>
        <a:xfrm>
          <a:off x="2673428" y="13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99930</xdr:rowOff>
    </xdr:from>
    <xdr:to>
      <xdr:col>10</xdr:col>
      <xdr:colOff>165100</xdr:colOff>
      <xdr:row>79</xdr:row>
      <xdr:rowOff>30080</xdr:rowOff>
    </xdr:to>
    <xdr:sp macro="" textlink="">
      <xdr:nvSpPr>
        <xdr:cNvPr id="202" name="楕円 201"/>
        <xdr:cNvSpPr/>
      </xdr:nvSpPr>
      <xdr:spPr>
        <a:xfrm>
          <a:off x="1968500" y="13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21207</xdr:rowOff>
    </xdr:from>
    <xdr:ext cx="469744" cy="259045"/>
    <xdr:sp macro="" textlink="">
      <xdr:nvSpPr>
        <xdr:cNvPr id="203" name="テキスト ボックス 202"/>
        <xdr:cNvSpPr txBox="1"/>
      </xdr:nvSpPr>
      <xdr:spPr>
        <a:xfrm>
          <a:off x="1784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78384</xdr:rowOff>
    </xdr:from>
    <xdr:to>
      <xdr:col>6</xdr:col>
      <xdr:colOff>38100</xdr:colOff>
      <xdr:row>79</xdr:row>
      <xdr:rowOff>8534</xdr:rowOff>
    </xdr:to>
    <xdr:sp macro="" textlink="">
      <xdr:nvSpPr>
        <xdr:cNvPr id="204" name="楕円 203"/>
        <xdr:cNvSpPr/>
      </xdr:nvSpPr>
      <xdr:spPr>
        <a:xfrm>
          <a:off x="1079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171111</xdr:rowOff>
    </xdr:from>
    <xdr:ext cx="469744" cy="259045"/>
    <xdr:sp macro="" textlink="">
      <xdr:nvSpPr>
        <xdr:cNvPr id="205" name="テキスト ボックス 204"/>
        <xdr:cNvSpPr txBox="1"/>
      </xdr:nvSpPr>
      <xdr:spPr>
        <a:xfrm>
          <a:off x="895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35015</xdr:rowOff>
    </xdr:from>
    <xdr:to>
      <xdr:col>24</xdr:col>
      <xdr:colOff>63500</xdr:colOff>
      <xdr:row>97</xdr:row>
      <xdr:rowOff>50288</xdr:rowOff>
    </xdr:to>
    <xdr:cxnSp macro="">
      <xdr:nvCxnSpPr>
        <xdr:cNvPr id="239" name="直線コネクタ 238"/>
        <xdr:cNvCxnSpPr/>
      </xdr:nvCxnSpPr>
      <xdr:spPr>
        <a:xfrm>
          <a:off x="3797300" y="16665665"/>
          <a:ext cx="8382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18886</xdr:rowOff>
    </xdr:from>
    <xdr:to>
      <xdr:col>19</xdr:col>
      <xdr:colOff>177800</xdr:colOff>
      <xdr:row>97</xdr:row>
      <xdr:rowOff>35015</xdr:rowOff>
    </xdr:to>
    <xdr:cxnSp macro="">
      <xdr:nvCxnSpPr>
        <xdr:cNvPr id="242" name="直線コネクタ 241"/>
        <xdr:cNvCxnSpPr/>
      </xdr:nvCxnSpPr>
      <xdr:spPr>
        <a:xfrm>
          <a:off x="2908300" y="16649536"/>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15714</xdr:rowOff>
    </xdr:from>
    <xdr:to>
      <xdr:col>15</xdr:col>
      <xdr:colOff>50800</xdr:colOff>
      <xdr:row>97</xdr:row>
      <xdr:rowOff>18886</xdr:rowOff>
    </xdr:to>
    <xdr:cxnSp macro="">
      <xdr:nvCxnSpPr>
        <xdr:cNvPr id="245" name="直線コネクタ 244"/>
        <xdr:cNvCxnSpPr/>
      </xdr:nvCxnSpPr>
      <xdr:spPr>
        <a:xfrm>
          <a:off x="2019300" y="1664636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15714</xdr:rowOff>
    </xdr:from>
    <xdr:to>
      <xdr:col>10</xdr:col>
      <xdr:colOff>114300</xdr:colOff>
      <xdr:row>97</xdr:row>
      <xdr:rowOff>60705</xdr:rowOff>
    </xdr:to>
    <xdr:cxnSp macro="">
      <xdr:nvCxnSpPr>
        <xdr:cNvPr id="248" name="直線コネクタ 247"/>
        <xdr:cNvCxnSpPr/>
      </xdr:nvCxnSpPr>
      <xdr:spPr>
        <a:xfrm flipV="1">
          <a:off x="1130300" y="16646364"/>
          <a:ext cx="889000" cy="4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170938</xdr:rowOff>
    </xdr:from>
    <xdr:to>
      <xdr:col>24</xdr:col>
      <xdr:colOff>114300</xdr:colOff>
      <xdr:row>97</xdr:row>
      <xdr:rowOff>101088</xdr:rowOff>
    </xdr:to>
    <xdr:sp macro="" textlink="">
      <xdr:nvSpPr>
        <xdr:cNvPr id="258" name="楕円 257"/>
        <xdr:cNvSpPr/>
      </xdr:nvSpPr>
      <xdr:spPr>
        <a:xfrm>
          <a:off x="4584700" y="16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149365</xdr:rowOff>
    </xdr:from>
    <xdr:ext cx="534377" cy="259045"/>
    <xdr:sp macro="" textlink="">
      <xdr:nvSpPr>
        <xdr:cNvPr id="259" name="扶助費該当値テキスト"/>
        <xdr:cNvSpPr txBox="1"/>
      </xdr:nvSpPr>
      <xdr:spPr>
        <a:xfrm>
          <a:off x="4686300" y="166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155665</xdr:rowOff>
    </xdr:from>
    <xdr:to>
      <xdr:col>20</xdr:col>
      <xdr:colOff>38100</xdr:colOff>
      <xdr:row>97</xdr:row>
      <xdr:rowOff>85815</xdr:rowOff>
    </xdr:to>
    <xdr:sp macro="" textlink="">
      <xdr:nvSpPr>
        <xdr:cNvPr id="260" name="楕円 259"/>
        <xdr:cNvSpPr/>
      </xdr:nvSpPr>
      <xdr:spPr>
        <a:xfrm>
          <a:off x="3746500" y="166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76942</xdr:rowOff>
    </xdr:from>
    <xdr:ext cx="534377" cy="259045"/>
    <xdr:sp macro="" textlink="">
      <xdr:nvSpPr>
        <xdr:cNvPr id="261" name="テキスト ボックス 260"/>
        <xdr:cNvSpPr txBox="1"/>
      </xdr:nvSpPr>
      <xdr:spPr>
        <a:xfrm>
          <a:off x="3530111" y="1670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139536</xdr:rowOff>
    </xdr:from>
    <xdr:to>
      <xdr:col>15</xdr:col>
      <xdr:colOff>101600</xdr:colOff>
      <xdr:row>97</xdr:row>
      <xdr:rowOff>69686</xdr:rowOff>
    </xdr:to>
    <xdr:sp macro="" textlink="">
      <xdr:nvSpPr>
        <xdr:cNvPr id="262" name="楕円 261"/>
        <xdr:cNvSpPr/>
      </xdr:nvSpPr>
      <xdr:spPr>
        <a:xfrm>
          <a:off x="2857500" y="165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60813</xdr:rowOff>
    </xdr:from>
    <xdr:ext cx="534377" cy="259045"/>
    <xdr:sp macro="" textlink="">
      <xdr:nvSpPr>
        <xdr:cNvPr id="263" name="テキスト ボックス 262"/>
        <xdr:cNvSpPr txBox="1"/>
      </xdr:nvSpPr>
      <xdr:spPr>
        <a:xfrm>
          <a:off x="2641111"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136364</xdr:rowOff>
    </xdr:from>
    <xdr:to>
      <xdr:col>10</xdr:col>
      <xdr:colOff>165100</xdr:colOff>
      <xdr:row>97</xdr:row>
      <xdr:rowOff>66514</xdr:rowOff>
    </xdr:to>
    <xdr:sp macro="" textlink="">
      <xdr:nvSpPr>
        <xdr:cNvPr id="264" name="楕円 263"/>
        <xdr:cNvSpPr/>
      </xdr:nvSpPr>
      <xdr:spPr>
        <a:xfrm>
          <a:off x="1968500" y="165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57641</xdr:rowOff>
    </xdr:from>
    <xdr:ext cx="534377" cy="259045"/>
    <xdr:sp macro="" textlink="">
      <xdr:nvSpPr>
        <xdr:cNvPr id="265" name="テキスト ボックス 264"/>
        <xdr:cNvSpPr txBox="1"/>
      </xdr:nvSpPr>
      <xdr:spPr>
        <a:xfrm>
          <a:off x="1752111" y="166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9905</xdr:rowOff>
    </xdr:from>
    <xdr:to>
      <xdr:col>6</xdr:col>
      <xdr:colOff>38100</xdr:colOff>
      <xdr:row>97</xdr:row>
      <xdr:rowOff>111505</xdr:rowOff>
    </xdr:to>
    <xdr:sp macro="" textlink="">
      <xdr:nvSpPr>
        <xdr:cNvPr id="266" name="楕円 265"/>
        <xdr:cNvSpPr/>
      </xdr:nvSpPr>
      <xdr:spPr>
        <a:xfrm>
          <a:off x="1079500" y="166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102632</xdr:rowOff>
    </xdr:from>
    <xdr:ext cx="534377" cy="259045"/>
    <xdr:sp macro="" textlink="">
      <xdr:nvSpPr>
        <xdr:cNvPr id="267" name="テキスト ボックス 266"/>
        <xdr:cNvSpPr txBox="1"/>
      </xdr:nvSpPr>
      <xdr:spPr>
        <a:xfrm>
          <a:off x="863111" y="167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116108</xdr:rowOff>
    </xdr:from>
    <xdr:to>
      <xdr:col>55</xdr:col>
      <xdr:colOff>0</xdr:colOff>
      <xdr:row>37</xdr:row>
      <xdr:rowOff>137578</xdr:rowOff>
    </xdr:to>
    <xdr:cxnSp macro="">
      <xdr:nvCxnSpPr>
        <xdr:cNvPr id="296" name="直線コネクタ 295"/>
        <xdr:cNvCxnSpPr/>
      </xdr:nvCxnSpPr>
      <xdr:spPr>
        <a:xfrm flipV="1">
          <a:off x="9639300" y="6459758"/>
          <a:ext cx="8382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135269</xdr:rowOff>
    </xdr:from>
    <xdr:to>
      <xdr:col>50</xdr:col>
      <xdr:colOff>114300</xdr:colOff>
      <xdr:row>37</xdr:row>
      <xdr:rowOff>137578</xdr:rowOff>
    </xdr:to>
    <xdr:cxnSp macro="">
      <xdr:nvCxnSpPr>
        <xdr:cNvPr id="299" name="直線コネクタ 298"/>
        <xdr:cNvCxnSpPr/>
      </xdr:nvCxnSpPr>
      <xdr:spPr>
        <a:xfrm>
          <a:off x="8750300" y="6478919"/>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84604</xdr:rowOff>
    </xdr:from>
    <xdr:to>
      <xdr:col>45</xdr:col>
      <xdr:colOff>177800</xdr:colOff>
      <xdr:row>37</xdr:row>
      <xdr:rowOff>135269</xdr:rowOff>
    </xdr:to>
    <xdr:cxnSp macro="">
      <xdr:nvCxnSpPr>
        <xdr:cNvPr id="302" name="直線コネクタ 301"/>
        <xdr:cNvCxnSpPr/>
      </xdr:nvCxnSpPr>
      <xdr:spPr>
        <a:xfrm>
          <a:off x="7861300" y="6428254"/>
          <a:ext cx="889000" cy="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84604</xdr:rowOff>
    </xdr:from>
    <xdr:to>
      <xdr:col>41</xdr:col>
      <xdr:colOff>50800</xdr:colOff>
      <xdr:row>37</xdr:row>
      <xdr:rowOff>169304</xdr:rowOff>
    </xdr:to>
    <xdr:cxnSp macro="">
      <xdr:nvCxnSpPr>
        <xdr:cNvPr id="305" name="直線コネクタ 304"/>
        <xdr:cNvCxnSpPr/>
      </xdr:nvCxnSpPr>
      <xdr:spPr>
        <a:xfrm flipV="1">
          <a:off x="6972300" y="6428254"/>
          <a:ext cx="889000" cy="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65308</xdr:rowOff>
    </xdr:from>
    <xdr:to>
      <xdr:col>55</xdr:col>
      <xdr:colOff>50800</xdr:colOff>
      <xdr:row>37</xdr:row>
      <xdr:rowOff>166908</xdr:rowOff>
    </xdr:to>
    <xdr:sp macro="" textlink="">
      <xdr:nvSpPr>
        <xdr:cNvPr id="315" name="楕円 314"/>
        <xdr:cNvSpPr/>
      </xdr:nvSpPr>
      <xdr:spPr>
        <a:xfrm>
          <a:off x="10426700" y="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151685</xdr:rowOff>
    </xdr:from>
    <xdr:ext cx="534377" cy="259045"/>
    <xdr:sp macro="" textlink="">
      <xdr:nvSpPr>
        <xdr:cNvPr id="316" name="補助費等該当値テキスト"/>
        <xdr:cNvSpPr txBox="1"/>
      </xdr:nvSpPr>
      <xdr:spPr>
        <a:xfrm>
          <a:off x="10528300" y="63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86778</xdr:rowOff>
    </xdr:from>
    <xdr:to>
      <xdr:col>50</xdr:col>
      <xdr:colOff>165100</xdr:colOff>
      <xdr:row>38</xdr:row>
      <xdr:rowOff>16928</xdr:rowOff>
    </xdr:to>
    <xdr:sp macro="" textlink="">
      <xdr:nvSpPr>
        <xdr:cNvPr id="317" name="楕円 316"/>
        <xdr:cNvSpPr/>
      </xdr:nvSpPr>
      <xdr:spPr>
        <a:xfrm>
          <a:off x="9588500" y="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8055</xdr:rowOff>
    </xdr:from>
    <xdr:ext cx="534377" cy="259045"/>
    <xdr:sp macro="" textlink="">
      <xdr:nvSpPr>
        <xdr:cNvPr id="318" name="テキスト ボックス 317"/>
        <xdr:cNvSpPr txBox="1"/>
      </xdr:nvSpPr>
      <xdr:spPr>
        <a:xfrm>
          <a:off x="9372111" y="6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84469</xdr:rowOff>
    </xdr:from>
    <xdr:to>
      <xdr:col>46</xdr:col>
      <xdr:colOff>38100</xdr:colOff>
      <xdr:row>38</xdr:row>
      <xdr:rowOff>14619</xdr:rowOff>
    </xdr:to>
    <xdr:sp macro="" textlink="">
      <xdr:nvSpPr>
        <xdr:cNvPr id="319" name="楕円 318"/>
        <xdr:cNvSpPr/>
      </xdr:nvSpPr>
      <xdr:spPr>
        <a:xfrm>
          <a:off x="8699500" y="64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5746</xdr:rowOff>
    </xdr:from>
    <xdr:ext cx="534377" cy="259045"/>
    <xdr:sp macro="" textlink="">
      <xdr:nvSpPr>
        <xdr:cNvPr id="320" name="テキスト ボックス 319"/>
        <xdr:cNvSpPr txBox="1"/>
      </xdr:nvSpPr>
      <xdr:spPr>
        <a:xfrm>
          <a:off x="8483111" y="65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33804</xdr:rowOff>
    </xdr:from>
    <xdr:to>
      <xdr:col>41</xdr:col>
      <xdr:colOff>101600</xdr:colOff>
      <xdr:row>37</xdr:row>
      <xdr:rowOff>135404</xdr:rowOff>
    </xdr:to>
    <xdr:sp macro="" textlink="">
      <xdr:nvSpPr>
        <xdr:cNvPr id="321" name="楕円 320"/>
        <xdr:cNvSpPr/>
      </xdr:nvSpPr>
      <xdr:spPr>
        <a:xfrm>
          <a:off x="7810500" y="63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126530</xdr:rowOff>
    </xdr:from>
    <xdr:ext cx="534377" cy="259045"/>
    <xdr:sp macro="" textlink="">
      <xdr:nvSpPr>
        <xdr:cNvPr id="322" name="テキスト ボックス 321"/>
        <xdr:cNvSpPr txBox="1"/>
      </xdr:nvSpPr>
      <xdr:spPr>
        <a:xfrm>
          <a:off x="7594111" y="64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118504</xdr:rowOff>
    </xdr:from>
    <xdr:to>
      <xdr:col>36</xdr:col>
      <xdr:colOff>165100</xdr:colOff>
      <xdr:row>38</xdr:row>
      <xdr:rowOff>48654</xdr:rowOff>
    </xdr:to>
    <xdr:sp macro="" textlink="">
      <xdr:nvSpPr>
        <xdr:cNvPr id="323" name="楕円 322"/>
        <xdr:cNvSpPr/>
      </xdr:nvSpPr>
      <xdr:spPr>
        <a:xfrm>
          <a:off x="6921500" y="64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39781</xdr:rowOff>
    </xdr:from>
    <xdr:ext cx="534377" cy="259045"/>
    <xdr:sp macro="" textlink="">
      <xdr:nvSpPr>
        <xdr:cNvPr id="324" name="テキスト ボックス 323"/>
        <xdr:cNvSpPr txBox="1"/>
      </xdr:nvSpPr>
      <xdr:spPr>
        <a:xfrm>
          <a:off x="6705111" y="65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29794</xdr:rowOff>
    </xdr:from>
    <xdr:to>
      <xdr:col>55</xdr:col>
      <xdr:colOff>0</xdr:colOff>
      <xdr:row>59</xdr:row>
      <xdr:rowOff>29820</xdr:rowOff>
    </xdr:to>
    <xdr:cxnSp macro="">
      <xdr:nvCxnSpPr>
        <xdr:cNvPr id="353" name="直線コネクタ 352"/>
        <xdr:cNvCxnSpPr/>
      </xdr:nvCxnSpPr>
      <xdr:spPr>
        <a:xfrm>
          <a:off x="9639300" y="10145344"/>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29794</xdr:rowOff>
    </xdr:from>
    <xdr:to>
      <xdr:col>50</xdr:col>
      <xdr:colOff>114300</xdr:colOff>
      <xdr:row>59</xdr:row>
      <xdr:rowOff>36204</xdr:rowOff>
    </xdr:to>
    <xdr:cxnSp macro="">
      <xdr:nvCxnSpPr>
        <xdr:cNvPr id="356" name="直線コネクタ 355"/>
        <xdr:cNvCxnSpPr/>
      </xdr:nvCxnSpPr>
      <xdr:spPr>
        <a:xfrm flipV="1">
          <a:off x="8750300" y="10145344"/>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36204</xdr:rowOff>
    </xdr:from>
    <xdr:to>
      <xdr:col>45</xdr:col>
      <xdr:colOff>177800</xdr:colOff>
      <xdr:row>59</xdr:row>
      <xdr:rowOff>38738</xdr:rowOff>
    </xdr:to>
    <xdr:cxnSp macro="">
      <xdr:nvCxnSpPr>
        <xdr:cNvPr id="359" name="直線コネクタ 358"/>
        <xdr:cNvCxnSpPr/>
      </xdr:nvCxnSpPr>
      <xdr:spPr>
        <a:xfrm flipV="1">
          <a:off x="7861300" y="10151754"/>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37415</xdr:rowOff>
    </xdr:from>
    <xdr:to>
      <xdr:col>41</xdr:col>
      <xdr:colOff>50800</xdr:colOff>
      <xdr:row>59</xdr:row>
      <xdr:rowOff>38738</xdr:rowOff>
    </xdr:to>
    <xdr:cxnSp macro="">
      <xdr:nvCxnSpPr>
        <xdr:cNvPr id="362" name="直線コネクタ 361"/>
        <xdr:cNvCxnSpPr/>
      </xdr:nvCxnSpPr>
      <xdr:spPr>
        <a:xfrm>
          <a:off x="6972300" y="10152965"/>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150470</xdr:rowOff>
    </xdr:from>
    <xdr:to>
      <xdr:col>55</xdr:col>
      <xdr:colOff>50800</xdr:colOff>
      <xdr:row>59</xdr:row>
      <xdr:rowOff>80620</xdr:rowOff>
    </xdr:to>
    <xdr:sp macro="" textlink="">
      <xdr:nvSpPr>
        <xdr:cNvPr id="372" name="楕円 371"/>
        <xdr:cNvSpPr/>
      </xdr:nvSpPr>
      <xdr:spPr>
        <a:xfrm>
          <a:off x="10426700" y="100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150444</xdr:rowOff>
    </xdr:from>
    <xdr:to>
      <xdr:col>50</xdr:col>
      <xdr:colOff>165100</xdr:colOff>
      <xdr:row>59</xdr:row>
      <xdr:rowOff>80594</xdr:rowOff>
    </xdr:to>
    <xdr:sp macro="" textlink="">
      <xdr:nvSpPr>
        <xdr:cNvPr id="374" name="楕円 373"/>
        <xdr:cNvSpPr/>
      </xdr:nvSpPr>
      <xdr:spPr>
        <a:xfrm>
          <a:off x="9588500" y="100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71721</xdr:rowOff>
    </xdr:from>
    <xdr:ext cx="534377" cy="259045"/>
    <xdr:sp macro="" textlink="">
      <xdr:nvSpPr>
        <xdr:cNvPr id="375" name="テキスト ボックス 374"/>
        <xdr:cNvSpPr txBox="1"/>
      </xdr:nvSpPr>
      <xdr:spPr>
        <a:xfrm>
          <a:off x="9372111" y="101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156854</xdr:rowOff>
    </xdr:from>
    <xdr:to>
      <xdr:col>46</xdr:col>
      <xdr:colOff>38100</xdr:colOff>
      <xdr:row>59</xdr:row>
      <xdr:rowOff>87004</xdr:rowOff>
    </xdr:to>
    <xdr:sp macro="" textlink="">
      <xdr:nvSpPr>
        <xdr:cNvPr id="376" name="楕円 375"/>
        <xdr:cNvSpPr/>
      </xdr:nvSpPr>
      <xdr:spPr>
        <a:xfrm>
          <a:off x="8699500" y="101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78131</xdr:rowOff>
    </xdr:from>
    <xdr:ext cx="534377" cy="259045"/>
    <xdr:sp macro="" textlink="">
      <xdr:nvSpPr>
        <xdr:cNvPr id="377" name="テキスト ボックス 376"/>
        <xdr:cNvSpPr txBox="1"/>
      </xdr:nvSpPr>
      <xdr:spPr>
        <a:xfrm>
          <a:off x="8483111" y="101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159388</xdr:rowOff>
    </xdr:from>
    <xdr:to>
      <xdr:col>41</xdr:col>
      <xdr:colOff>101600</xdr:colOff>
      <xdr:row>59</xdr:row>
      <xdr:rowOff>89538</xdr:rowOff>
    </xdr:to>
    <xdr:sp macro="" textlink="">
      <xdr:nvSpPr>
        <xdr:cNvPr id="378" name="楕円 377"/>
        <xdr:cNvSpPr/>
      </xdr:nvSpPr>
      <xdr:spPr>
        <a:xfrm>
          <a:off x="7810500" y="101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80665</xdr:rowOff>
    </xdr:from>
    <xdr:ext cx="534377" cy="259045"/>
    <xdr:sp macro="" textlink="">
      <xdr:nvSpPr>
        <xdr:cNvPr id="379" name="テキスト ボックス 378"/>
        <xdr:cNvSpPr txBox="1"/>
      </xdr:nvSpPr>
      <xdr:spPr>
        <a:xfrm>
          <a:off x="7594111" y="1019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158065</xdr:rowOff>
    </xdr:from>
    <xdr:to>
      <xdr:col>36</xdr:col>
      <xdr:colOff>165100</xdr:colOff>
      <xdr:row>59</xdr:row>
      <xdr:rowOff>88215</xdr:rowOff>
    </xdr:to>
    <xdr:sp macro="" textlink="">
      <xdr:nvSpPr>
        <xdr:cNvPr id="380" name="楕円 379"/>
        <xdr:cNvSpPr/>
      </xdr:nvSpPr>
      <xdr:spPr>
        <a:xfrm>
          <a:off x="6921500" y="101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79342</xdr:rowOff>
    </xdr:from>
    <xdr:ext cx="534377" cy="259045"/>
    <xdr:sp macro="" textlink="">
      <xdr:nvSpPr>
        <xdr:cNvPr id="381" name="テキスト ボックス 380"/>
        <xdr:cNvSpPr txBox="1"/>
      </xdr:nvSpPr>
      <xdr:spPr>
        <a:xfrm>
          <a:off x="6705111" y="101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126922</xdr:rowOff>
    </xdr:from>
    <xdr:to>
      <xdr:col>55</xdr:col>
      <xdr:colOff>0</xdr:colOff>
      <xdr:row>78</xdr:row>
      <xdr:rowOff>133212</xdr:rowOff>
    </xdr:to>
    <xdr:cxnSp macro="">
      <xdr:nvCxnSpPr>
        <xdr:cNvPr id="408" name="直線コネクタ 407"/>
        <xdr:cNvCxnSpPr/>
      </xdr:nvCxnSpPr>
      <xdr:spPr>
        <a:xfrm>
          <a:off x="9639300" y="13500022"/>
          <a:ext cx="838200" cy="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126922</xdr:rowOff>
    </xdr:from>
    <xdr:to>
      <xdr:col>50</xdr:col>
      <xdr:colOff>114300</xdr:colOff>
      <xdr:row>78</xdr:row>
      <xdr:rowOff>135018</xdr:rowOff>
    </xdr:to>
    <xdr:cxnSp macro="">
      <xdr:nvCxnSpPr>
        <xdr:cNvPr id="411" name="直線コネクタ 410"/>
        <xdr:cNvCxnSpPr/>
      </xdr:nvCxnSpPr>
      <xdr:spPr>
        <a:xfrm flipV="1">
          <a:off x="8750300" y="13500022"/>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135018</xdr:rowOff>
    </xdr:from>
    <xdr:to>
      <xdr:col>45</xdr:col>
      <xdr:colOff>177800</xdr:colOff>
      <xdr:row>78</xdr:row>
      <xdr:rowOff>136613</xdr:rowOff>
    </xdr:to>
    <xdr:cxnSp macro="">
      <xdr:nvCxnSpPr>
        <xdr:cNvPr id="414" name="直線コネクタ 413"/>
        <xdr:cNvCxnSpPr/>
      </xdr:nvCxnSpPr>
      <xdr:spPr>
        <a:xfrm flipV="1">
          <a:off x="7861300" y="13508118"/>
          <a:ext cx="889000" cy="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132767</xdr:rowOff>
    </xdr:from>
    <xdr:to>
      <xdr:col>41</xdr:col>
      <xdr:colOff>50800</xdr:colOff>
      <xdr:row>78</xdr:row>
      <xdr:rowOff>136613</xdr:rowOff>
    </xdr:to>
    <xdr:cxnSp macro="">
      <xdr:nvCxnSpPr>
        <xdr:cNvPr id="417" name="直線コネクタ 416"/>
        <xdr:cNvCxnSpPr/>
      </xdr:nvCxnSpPr>
      <xdr:spPr>
        <a:xfrm>
          <a:off x="6972300" y="13505867"/>
          <a:ext cx="8890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82412</xdr:rowOff>
    </xdr:from>
    <xdr:to>
      <xdr:col>55</xdr:col>
      <xdr:colOff>50800</xdr:colOff>
      <xdr:row>79</xdr:row>
      <xdr:rowOff>12562</xdr:rowOff>
    </xdr:to>
    <xdr:sp macro="" textlink="">
      <xdr:nvSpPr>
        <xdr:cNvPr id="427" name="楕円 426"/>
        <xdr:cNvSpPr/>
      </xdr:nvSpPr>
      <xdr:spPr>
        <a:xfrm>
          <a:off x="10426700" y="13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76122</xdr:rowOff>
    </xdr:from>
    <xdr:to>
      <xdr:col>50</xdr:col>
      <xdr:colOff>165100</xdr:colOff>
      <xdr:row>79</xdr:row>
      <xdr:rowOff>6272</xdr:rowOff>
    </xdr:to>
    <xdr:sp macro="" textlink="">
      <xdr:nvSpPr>
        <xdr:cNvPr id="429" name="楕円 428"/>
        <xdr:cNvSpPr/>
      </xdr:nvSpPr>
      <xdr:spPr>
        <a:xfrm>
          <a:off x="9588500" y="134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168849</xdr:rowOff>
    </xdr:from>
    <xdr:ext cx="534377" cy="259045"/>
    <xdr:sp macro="" textlink="">
      <xdr:nvSpPr>
        <xdr:cNvPr id="430" name="テキスト ボックス 429"/>
        <xdr:cNvSpPr txBox="1"/>
      </xdr:nvSpPr>
      <xdr:spPr>
        <a:xfrm>
          <a:off x="9372111" y="1354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84218</xdr:rowOff>
    </xdr:from>
    <xdr:to>
      <xdr:col>46</xdr:col>
      <xdr:colOff>38100</xdr:colOff>
      <xdr:row>79</xdr:row>
      <xdr:rowOff>14368</xdr:rowOff>
    </xdr:to>
    <xdr:sp macro="" textlink="">
      <xdr:nvSpPr>
        <xdr:cNvPr id="431" name="楕円 430"/>
        <xdr:cNvSpPr/>
      </xdr:nvSpPr>
      <xdr:spPr>
        <a:xfrm>
          <a:off x="8699500" y="134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5495</xdr:rowOff>
    </xdr:from>
    <xdr:ext cx="534377" cy="259045"/>
    <xdr:sp macro="" textlink="">
      <xdr:nvSpPr>
        <xdr:cNvPr id="432" name="テキスト ボックス 431"/>
        <xdr:cNvSpPr txBox="1"/>
      </xdr:nvSpPr>
      <xdr:spPr>
        <a:xfrm>
          <a:off x="8483111" y="135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85813</xdr:rowOff>
    </xdr:from>
    <xdr:to>
      <xdr:col>41</xdr:col>
      <xdr:colOff>101600</xdr:colOff>
      <xdr:row>79</xdr:row>
      <xdr:rowOff>15963</xdr:rowOff>
    </xdr:to>
    <xdr:sp macro="" textlink="">
      <xdr:nvSpPr>
        <xdr:cNvPr id="433" name="楕円 432"/>
        <xdr:cNvSpPr/>
      </xdr:nvSpPr>
      <xdr:spPr>
        <a:xfrm>
          <a:off x="7810500" y="13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7090</xdr:rowOff>
    </xdr:from>
    <xdr:ext cx="469744" cy="259045"/>
    <xdr:sp macro="" textlink="">
      <xdr:nvSpPr>
        <xdr:cNvPr id="434" name="テキスト ボックス 433"/>
        <xdr:cNvSpPr txBox="1"/>
      </xdr:nvSpPr>
      <xdr:spPr>
        <a:xfrm>
          <a:off x="7626428" y="1355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81967</xdr:rowOff>
    </xdr:from>
    <xdr:to>
      <xdr:col>36</xdr:col>
      <xdr:colOff>165100</xdr:colOff>
      <xdr:row>79</xdr:row>
      <xdr:rowOff>12117</xdr:rowOff>
    </xdr:to>
    <xdr:sp macro="" textlink="">
      <xdr:nvSpPr>
        <xdr:cNvPr id="435" name="楕円 434"/>
        <xdr:cNvSpPr/>
      </xdr:nvSpPr>
      <xdr:spPr>
        <a:xfrm>
          <a:off x="6921500" y="13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3244</xdr:rowOff>
    </xdr:from>
    <xdr:ext cx="534377" cy="259045"/>
    <xdr:sp macro="" textlink="">
      <xdr:nvSpPr>
        <xdr:cNvPr id="436" name="テキスト ボックス 435"/>
        <xdr:cNvSpPr txBox="1"/>
      </xdr:nvSpPr>
      <xdr:spPr>
        <a:xfrm>
          <a:off x="6705111" y="13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89057</xdr:rowOff>
    </xdr:from>
    <xdr:to>
      <xdr:col>55</xdr:col>
      <xdr:colOff>0</xdr:colOff>
      <xdr:row>98</xdr:row>
      <xdr:rowOff>123972</xdr:rowOff>
    </xdr:to>
    <xdr:cxnSp macro="">
      <xdr:nvCxnSpPr>
        <xdr:cNvPr id="463" name="直線コネクタ 462"/>
        <xdr:cNvCxnSpPr/>
      </xdr:nvCxnSpPr>
      <xdr:spPr>
        <a:xfrm flipV="1">
          <a:off x="9639300" y="16891157"/>
          <a:ext cx="838200" cy="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123972</xdr:rowOff>
    </xdr:from>
    <xdr:to>
      <xdr:col>50</xdr:col>
      <xdr:colOff>114300</xdr:colOff>
      <xdr:row>98</xdr:row>
      <xdr:rowOff>130932</xdr:rowOff>
    </xdr:to>
    <xdr:cxnSp macro="">
      <xdr:nvCxnSpPr>
        <xdr:cNvPr id="466" name="直線コネクタ 465"/>
        <xdr:cNvCxnSpPr/>
      </xdr:nvCxnSpPr>
      <xdr:spPr>
        <a:xfrm flipV="1">
          <a:off x="8750300" y="16926072"/>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130932</xdr:rowOff>
    </xdr:from>
    <xdr:to>
      <xdr:col>45</xdr:col>
      <xdr:colOff>177800</xdr:colOff>
      <xdr:row>98</xdr:row>
      <xdr:rowOff>136173</xdr:rowOff>
    </xdr:to>
    <xdr:cxnSp macro="">
      <xdr:nvCxnSpPr>
        <xdr:cNvPr id="469" name="直線コネクタ 468"/>
        <xdr:cNvCxnSpPr/>
      </xdr:nvCxnSpPr>
      <xdr:spPr>
        <a:xfrm flipV="1">
          <a:off x="7861300" y="16933032"/>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136173</xdr:rowOff>
    </xdr:from>
    <xdr:to>
      <xdr:col>41</xdr:col>
      <xdr:colOff>50800</xdr:colOff>
      <xdr:row>98</xdr:row>
      <xdr:rowOff>136747</xdr:rowOff>
    </xdr:to>
    <xdr:cxnSp macro="">
      <xdr:nvCxnSpPr>
        <xdr:cNvPr id="472" name="直線コネクタ 471"/>
        <xdr:cNvCxnSpPr/>
      </xdr:nvCxnSpPr>
      <xdr:spPr>
        <a:xfrm flipV="1">
          <a:off x="6972300" y="16938273"/>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38257</xdr:rowOff>
    </xdr:from>
    <xdr:to>
      <xdr:col>55</xdr:col>
      <xdr:colOff>50800</xdr:colOff>
      <xdr:row>98</xdr:row>
      <xdr:rowOff>139857</xdr:rowOff>
    </xdr:to>
    <xdr:sp macro="" textlink="">
      <xdr:nvSpPr>
        <xdr:cNvPr id="482" name="楕円 481"/>
        <xdr:cNvSpPr/>
      </xdr:nvSpPr>
      <xdr:spPr>
        <a:xfrm>
          <a:off x="10426700" y="16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124634</xdr:rowOff>
    </xdr:from>
    <xdr:ext cx="534377" cy="259045"/>
    <xdr:sp macro="" textlink="">
      <xdr:nvSpPr>
        <xdr:cNvPr id="483" name="普通建設事業費 （ うち更新整備　）該当値テキスト"/>
        <xdr:cNvSpPr txBox="1"/>
      </xdr:nvSpPr>
      <xdr:spPr>
        <a:xfrm>
          <a:off x="10528300" y="167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73172</xdr:rowOff>
    </xdr:from>
    <xdr:to>
      <xdr:col>50</xdr:col>
      <xdr:colOff>165100</xdr:colOff>
      <xdr:row>99</xdr:row>
      <xdr:rowOff>3322</xdr:rowOff>
    </xdr:to>
    <xdr:sp macro="" textlink="">
      <xdr:nvSpPr>
        <xdr:cNvPr id="484" name="楕円 483"/>
        <xdr:cNvSpPr/>
      </xdr:nvSpPr>
      <xdr:spPr>
        <a:xfrm>
          <a:off x="9588500" y="16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165899</xdr:rowOff>
    </xdr:from>
    <xdr:ext cx="469744" cy="259045"/>
    <xdr:sp macro="" textlink="">
      <xdr:nvSpPr>
        <xdr:cNvPr id="485" name="テキスト ボックス 484"/>
        <xdr:cNvSpPr txBox="1"/>
      </xdr:nvSpPr>
      <xdr:spPr>
        <a:xfrm>
          <a:off x="9404428" y="169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80132</xdr:rowOff>
    </xdr:from>
    <xdr:to>
      <xdr:col>46</xdr:col>
      <xdr:colOff>38100</xdr:colOff>
      <xdr:row>99</xdr:row>
      <xdr:rowOff>10282</xdr:rowOff>
    </xdr:to>
    <xdr:sp macro="" textlink="">
      <xdr:nvSpPr>
        <xdr:cNvPr id="486" name="楕円 485"/>
        <xdr:cNvSpPr/>
      </xdr:nvSpPr>
      <xdr:spPr>
        <a:xfrm>
          <a:off x="8699500" y="168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1409</xdr:rowOff>
    </xdr:from>
    <xdr:ext cx="469744" cy="259045"/>
    <xdr:sp macro="" textlink="">
      <xdr:nvSpPr>
        <xdr:cNvPr id="487" name="テキスト ボックス 486"/>
        <xdr:cNvSpPr txBox="1"/>
      </xdr:nvSpPr>
      <xdr:spPr>
        <a:xfrm>
          <a:off x="8515428" y="169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85373</xdr:rowOff>
    </xdr:from>
    <xdr:to>
      <xdr:col>41</xdr:col>
      <xdr:colOff>101600</xdr:colOff>
      <xdr:row>99</xdr:row>
      <xdr:rowOff>15523</xdr:rowOff>
    </xdr:to>
    <xdr:sp macro="" textlink="">
      <xdr:nvSpPr>
        <xdr:cNvPr id="488" name="楕円 487"/>
        <xdr:cNvSpPr/>
      </xdr:nvSpPr>
      <xdr:spPr>
        <a:xfrm>
          <a:off x="7810500" y="16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6650</xdr:rowOff>
    </xdr:from>
    <xdr:ext cx="469744" cy="259045"/>
    <xdr:sp macro="" textlink="">
      <xdr:nvSpPr>
        <xdr:cNvPr id="489" name="テキスト ボックス 488"/>
        <xdr:cNvSpPr txBox="1"/>
      </xdr:nvSpPr>
      <xdr:spPr>
        <a:xfrm>
          <a:off x="7626428" y="16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85947</xdr:rowOff>
    </xdr:from>
    <xdr:to>
      <xdr:col>36</xdr:col>
      <xdr:colOff>165100</xdr:colOff>
      <xdr:row>99</xdr:row>
      <xdr:rowOff>16097</xdr:rowOff>
    </xdr:to>
    <xdr:sp macro="" textlink="">
      <xdr:nvSpPr>
        <xdr:cNvPr id="490" name="楕円 489"/>
        <xdr:cNvSpPr/>
      </xdr:nvSpPr>
      <xdr:spPr>
        <a:xfrm>
          <a:off x="6921500" y="168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7224</xdr:rowOff>
    </xdr:from>
    <xdr:ext cx="469744" cy="259045"/>
    <xdr:sp macro="" textlink="">
      <xdr:nvSpPr>
        <xdr:cNvPr id="491" name="テキスト ボックス 490"/>
        <xdr:cNvSpPr txBox="1"/>
      </xdr:nvSpPr>
      <xdr:spPr>
        <a:xfrm>
          <a:off x="6737428" y="1698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27608</xdr:rowOff>
    </xdr:from>
    <xdr:to>
      <xdr:col>85</xdr:col>
      <xdr:colOff>127000</xdr:colOff>
      <xdr:row>77</xdr:row>
      <xdr:rowOff>54747</xdr:rowOff>
    </xdr:to>
    <xdr:cxnSp macro="">
      <xdr:nvCxnSpPr>
        <xdr:cNvPr id="622" name="直線コネクタ 621"/>
        <xdr:cNvCxnSpPr/>
      </xdr:nvCxnSpPr>
      <xdr:spPr>
        <a:xfrm>
          <a:off x="15481300" y="13229258"/>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27608</xdr:rowOff>
    </xdr:from>
    <xdr:to>
      <xdr:col>81</xdr:col>
      <xdr:colOff>50800</xdr:colOff>
      <xdr:row>77</xdr:row>
      <xdr:rowOff>39751</xdr:rowOff>
    </xdr:to>
    <xdr:cxnSp macro="">
      <xdr:nvCxnSpPr>
        <xdr:cNvPr id="625" name="直線コネクタ 624"/>
        <xdr:cNvCxnSpPr/>
      </xdr:nvCxnSpPr>
      <xdr:spPr>
        <a:xfrm flipV="1">
          <a:off x="14592300" y="13229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39751</xdr:rowOff>
    </xdr:from>
    <xdr:to>
      <xdr:col>76</xdr:col>
      <xdr:colOff>114300</xdr:colOff>
      <xdr:row>77</xdr:row>
      <xdr:rowOff>42582</xdr:rowOff>
    </xdr:to>
    <xdr:cxnSp macro="">
      <xdr:nvCxnSpPr>
        <xdr:cNvPr id="628" name="直線コネクタ 627"/>
        <xdr:cNvCxnSpPr/>
      </xdr:nvCxnSpPr>
      <xdr:spPr>
        <a:xfrm flipV="1">
          <a:off x="13703300" y="13241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22264</xdr:rowOff>
    </xdr:from>
    <xdr:to>
      <xdr:col>71</xdr:col>
      <xdr:colOff>177800</xdr:colOff>
      <xdr:row>77</xdr:row>
      <xdr:rowOff>42582</xdr:rowOff>
    </xdr:to>
    <xdr:cxnSp macro="">
      <xdr:nvCxnSpPr>
        <xdr:cNvPr id="631" name="直線コネクタ 630"/>
        <xdr:cNvCxnSpPr/>
      </xdr:nvCxnSpPr>
      <xdr:spPr>
        <a:xfrm>
          <a:off x="12814300" y="1322391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3947</xdr:rowOff>
    </xdr:from>
    <xdr:to>
      <xdr:col>85</xdr:col>
      <xdr:colOff>177800</xdr:colOff>
      <xdr:row>77</xdr:row>
      <xdr:rowOff>105547</xdr:rowOff>
    </xdr:to>
    <xdr:sp macro="" textlink="">
      <xdr:nvSpPr>
        <xdr:cNvPr id="641" name="楕円 640"/>
        <xdr:cNvSpPr/>
      </xdr:nvSpPr>
      <xdr:spPr>
        <a:xfrm>
          <a:off x="16268700" y="132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153824</xdr:rowOff>
    </xdr:from>
    <xdr:ext cx="534377" cy="259045"/>
    <xdr:sp macro="" textlink="">
      <xdr:nvSpPr>
        <xdr:cNvPr id="642" name="公債費該当値テキスト"/>
        <xdr:cNvSpPr txBox="1"/>
      </xdr:nvSpPr>
      <xdr:spPr>
        <a:xfrm>
          <a:off x="16370300" y="131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148258</xdr:rowOff>
    </xdr:from>
    <xdr:to>
      <xdr:col>81</xdr:col>
      <xdr:colOff>101600</xdr:colOff>
      <xdr:row>77</xdr:row>
      <xdr:rowOff>78408</xdr:rowOff>
    </xdr:to>
    <xdr:sp macro="" textlink="">
      <xdr:nvSpPr>
        <xdr:cNvPr id="643" name="楕円 642"/>
        <xdr:cNvSpPr/>
      </xdr:nvSpPr>
      <xdr:spPr>
        <a:xfrm>
          <a:off x="15430500" y="131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69535</xdr:rowOff>
    </xdr:from>
    <xdr:ext cx="534377" cy="259045"/>
    <xdr:sp macro="" textlink="">
      <xdr:nvSpPr>
        <xdr:cNvPr id="644" name="テキスト ボックス 643"/>
        <xdr:cNvSpPr txBox="1"/>
      </xdr:nvSpPr>
      <xdr:spPr>
        <a:xfrm>
          <a:off x="15214111" y="132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160401</xdr:rowOff>
    </xdr:from>
    <xdr:to>
      <xdr:col>76</xdr:col>
      <xdr:colOff>165100</xdr:colOff>
      <xdr:row>77</xdr:row>
      <xdr:rowOff>90551</xdr:rowOff>
    </xdr:to>
    <xdr:sp macro="" textlink="">
      <xdr:nvSpPr>
        <xdr:cNvPr id="645" name="楕円 644"/>
        <xdr:cNvSpPr/>
      </xdr:nvSpPr>
      <xdr:spPr>
        <a:xfrm>
          <a:off x="14541500" y="131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81678</xdr:rowOff>
    </xdr:from>
    <xdr:ext cx="534377" cy="259045"/>
    <xdr:sp macro="" textlink="">
      <xdr:nvSpPr>
        <xdr:cNvPr id="646" name="テキスト ボックス 645"/>
        <xdr:cNvSpPr txBox="1"/>
      </xdr:nvSpPr>
      <xdr:spPr>
        <a:xfrm>
          <a:off x="14325111" y="1328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163232</xdr:rowOff>
    </xdr:from>
    <xdr:to>
      <xdr:col>72</xdr:col>
      <xdr:colOff>38100</xdr:colOff>
      <xdr:row>77</xdr:row>
      <xdr:rowOff>93382</xdr:rowOff>
    </xdr:to>
    <xdr:sp macro="" textlink="">
      <xdr:nvSpPr>
        <xdr:cNvPr id="647" name="楕円 646"/>
        <xdr:cNvSpPr/>
      </xdr:nvSpPr>
      <xdr:spPr>
        <a:xfrm>
          <a:off x="13652500" y="131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84509</xdr:rowOff>
    </xdr:from>
    <xdr:ext cx="534377" cy="259045"/>
    <xdr:sp macro="" textlink="">
      <xdr:nvSpPr>
        <xdr:cNvPr id="648" name="テキスト ボックス 647"/>
        <xdr:cNvSpPr txBox="1"/>
      </xdr:nvSpPr>
      <xdr:spPr>
        <a:xfrm>
          <a:off x="13436111" y="132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142914</xdr:rowOff>
    </xdr:from>
    <xdr:to>
      <xdr:col>67</xdr:col>
      <xdr:colOff>101600</xdr:colOff>
      <xdr:row>77</xdr:row>
      <xdr:rowOff>73064</xdr:rowOff>
    </xdr:to>
    <xdr:sp macro="" textlink="">
      <xdr:nvSpPr>
        <xdr:cNvPr id="649" name="楕円 648"/>
        <xdr:cNvSpPr/>
      </xdr:nvSpPr>
      <xdr:spPr>
        <a:xfrm>
          <a:off x="12763500" y="131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64191</xdr:rowOff>
    </xdr:from>
    <xdr:ext cx="534377" cy="259045"/>
    <xdr:sp macro="" textlink="">
      <xdr:nvSpPr>
        <xdr:cNvPr id="650" name="テキスト ボックス 649"/>
        <xdr:cNvSpPr txBox="1"/>
      </xdr:nvSpPr>
      <xdr:spPr>
        <a:xfrm>
          <a:off x="12547111" y="132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75509</xdr:rowOff>
    </xdr:from>
    <xdr:to>
      <xdr:col>85</xdr:col>
      <xdr:colOff>127000</xdr:colOff>
      <xdr:row>99</xdr:row>
      <xdr:rowOff>89109</xdr:rowOff>
    </xdr:to>
    <xdr:cxnSp macro="">
      <xdr:nvCxnSpPr>
        <xdr:cNvPr id="681" name="直線コネクタ 680"/>
        <xdr:cNvCxnSpPr/>
      </xdr:nvCxnSpPr>
      <xdr:spPr>
        <a:xfrm>
          <a:off x="15481300" y="17049059"/>
          <a:ext cx="8382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63305</xdr:rowOff>
    </xdr:from>
    <xdr:to>
      <xdr:col>81</xdr:col>
      <xdr:colOff>50800</xdr:colOff>
      <xdr:row>99</xdr:row>
      <xdr:rowOff>75509</xdr:rowOff>
    </xdr:to>
    <xdr:cxnSp macro="">
      <xdr:nvCxnSpPr>
        <xdr:cNvPr id="684" name="直線コネクタ 683"/>
        <xdr:cNvCxnSpPr/>
      </xdr:nvCxnSpPr>
      <xdr:spPr>
        <a:xfrm>
          <a:off x="14592300" y="17036855"/>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63305</xdr:rowOff>
    </xdr:from>
    <xdr:to>
      <xdr:col>76</xdr:col>
      <xdr:colOff>114300</xdr:colOff>
      <xdr:row>99</xdr:row>
      <xdr:rowOff>89317</xdr:rowOff>
    </xdr:to>
    <xdr:cxnSp macro="">
      <xdr:nvCxnSpPr>
        <xdr:cNvPr id="687" name="直線コネクタ 686"/>
        <xdr:cNvCxnSpPr/>
      </xdr:nvCxnSpPr>
      <xdr:spPr>
        <a:xfrm flipV="1">
          <a:off x="13703300" y="17036855"/>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89317</xdr:rowOff>
    </xdr:from>
    <xdr:to>
      <xdr:col>71</xdr:col>
      <xdr:colOff>177800</xdr:colOff>
      <xdr:row>99</xdr:row>
      <xdr:rowOff>94659</xdr:rowOff>
    </xdr:to>
    <xdr:cxnSp macro="">
      <xdr:nvCxnSpPr>
        <xdr:cNvPr id="690" name="直線コネクタ 689"/>
        <xdr:cNvCxnSpPr/>
      </xdr:nvCxnSpPr>
      <xdr:spPr>
        <a:xfrm flipV="1">
          <a:off x="12814300" y="17062867"/>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38309</xdr:rowOff>
    </xdr:from>
    <xdr:to>
      <xdr:col>85</xdr:col>
      <xdr:colOff>177800</xdr:colOff>
      <xdr:row>99</xdr:row>
      <xdr:rowOff>139909</xdr:rowOff>
    </xdr:to>
    <xdr:sp macro="" textlink="">
      <xdr:nvSpPr>
        <xdr:cNvPr id="700" name="楕円 699"/>
        <xdr:cNvSpPr/>
      </xdr:nvSpPr>
      <xdr:spPr>
        <a:xfrm>
          <a:off x="16268700" y="170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1" name="積立金該当値テキスト"/>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24709</xdr:rowOff>
    </xdr:from>
    <xdr:to>
      <xdr:col>81</xdr:col>
      <xdr:colOff>101600</xdr:colOff>
      <xdr:row>99</xdr:row>
      <xdr:rowOff>126309</xdr:rowOff>
    </xdr:to>
    <xdr:sp macro="" textlink="">
      <xdr:nvSpPr>
        <xdr:cNvPr id="702" name="楕円 701"/>
        <xdr:cNvSpPr/>
      </xdr:nvSpPr>
      <xdr:spPr>
        <a:xfrm>
          <a:off x="15430500" y="169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117436</xdr:rowOff>
    </xdr:from>
    <xdr:ext cx="534377" cy="259045"/>
    <xdr:sp macro="" textlink="">
      <xdr:nvSpPr>
        <xdr:cNvPr id="703" name="テキスト ボックス 702"/>
        <xdr:cNvSpPr txBox="1"/>
      </xdr:nvSpPr>
      <xdr:spPr>
        <a:xfrm>
          <a:off x="15214111" y="1709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12505</xdr:rowOff>
    </xdr:from>
    <xdr:to>
      <xdr:col>76</xdr:col>
      <xdr:colOff>165100</xdr:colOff>
      <xdr:row>99</xdr:row>
      <xdr:rowOff>114105</xdr:rowOff>
    </xdr:to>
    <xdr:sp macro="" textlink="">
      <xdr:nvSpPr>
        <xdr:cNvPr id="704" name="楕円 703"/>
        <xdr:cNvSpPr/>
      </xdr:nvSpPr>
      <xdr:spPr>
        <a:xfrm>
          <a:off x="14541500" y="169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105232</xdr:rowOff>
    </xdr:from>
    <xdr:ext cx="534377" cy="259045"/>
    <xdr:sp macro="" textlink="">
      <xdr:nvSpPr>
        <xdr:cNvPr id="705" name="テキスト ボックス 704"/>
        <xdr:cNvSpPr txBox="1"/>
      </xdr:nvSpPr>
      <xdr:spPr>
        <a:xfrm>
          <a:off x="14325111" y="170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38517</xdr:rowOff>
    </xdr:from>
    <xdr:to>
      <xdr:col>72</xdr:col>
      <xdr:colOff>38100</xdr:colOff>
      <xdr:row>99</xdr:row>
      <xdr:rowOff>140117</xdr:rowOff>
    </xdr:to>
    <xdr:sp macro="" textlink="">
      <xdr:nvSpPr>
        <xdr:cNvPr id="706" name="楕円 705"/>
        <xdr:cNvSpPr/>
      </xdr:nvSpPr>
      <xdr:spPr>
        <a:xfrm>
          <a:off x="13652500" y="170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131244</xdr:rowOff>
    </xdr:from>
    <xdr:ext cx="469744" cy="259045"/>
    <xdr:sp macro="" textlink="">
      <xdr:nvSpPr>
        <xdr:cNvPr id="707" name="テキスト ボックス 706"/>
        <xdr:cNvSpPr txBox="1"/>
      </xdr:nvSpPr>
      <xdr:spPr>
        <a:xfrm>
          <a:off x="13468428" y="1710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43859</xdr:rowOff>
    </xdr:from>
    <xdr:to>
      <xdr:col>67</xdr:col>
      <xdr:colOff>101600</xdr:colOff>
      <xdr:row>99</xdr:row>
      <xdr:rowOff>145459</xdr:rowOff>
    </xdr:to>
    <xdr:sp macro="" textlink="">
      <xdr:nvSpPr>
        <xdr:cNvPr id="708" name="楕円 707"/>
        <xdr:cNvSpPr/>
      </xdr:nvSpPr>
      <xdr:spPr>
        <a:xfrm>
          <a:off x="12763500" y="170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136586</xdr:rowOff>
    </xdr:from>
    <xdr:ext cx="469744" cy="259045"/>
    <xdr:sp macro="" textlink="">
      <xdr:nvSpPr>
        <xdr:cNvPr id="709" name="テキスト ボックス 708"/>
        <xdr:cNvSpPr txBox="1"/>
      </xdr:nvSpPr>
      <xdr:spPr>
        <a:xfrm>
          <a:off x="12579428" y="1711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98307</xdr:rowOff>
    </xdr:from>
    <xdr:to>
      <xdr:col>116</xdr:col>
      <xdr:colOff>63500</xdr:colOff>
      <xdr:row>59</xdr:row>
      <xdr:rowOff>98878</xdr:rowOff>
    </xdr:to>
    <xdr:cxnSp macro="">
      <xdr:nvCxnSpPr>
        <xdr:cNvPr id="793" name="直線コネクタ 792"/>
        <xdr:cNvCxnSpPr/>
      </xdr:nvCxnSpPr>
      <xdr:spPr>
        <a:xfrm>
          <a:off x="21323300" y="10213857"/>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98167</xdr:rowOff>
    </xdr:from>
    <xdr:to>
      <xdr:col>111</xdr:col>
      <xdr:colOff>177800</xdr:colOff>
      <xdr:row>59</xdr:row>
      <xdr:rowOff>98307</xdr:rowOff>
    </xdr:to>
    <xdr:cxnSp macro="">
      <xdr:nvCxnSpPr>
        <xdr:cNvPr id="796" name="直線コネクタ 795"/>
        <xdr:cNvCxnSpPr/>
      </xdr:nvCxnSpPr>
      <xdr:spPr>
        <a:xfrm>
          <a:off x="20434300" y="10213717"/>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98167</xdr:rowOff>
    </xdr:from>
    <xdr:to>
      <xdr:col>107</xdr:col>
      <xdr:colOff>50800</xdr:colOff>
      <xdr:row>59</xdr:row>
      <xdr:rowOff>98199</xdr:rowOff>
    </xdr:to>
    <xdr:cxnSp macro="">
      <xdr:nvCxnSpPr>
        <xdr:cNvPr id="799" name="直線コネクタ 798"/>
        <xdr:cNvCxnSpPr/>
      </xdr:nvCxnSpPr>
      <xdr:spPr>
        <a:xfrm flipV="1">
          <a:off x="19545300" y="1021371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98130</xdr:rowOff>
    </xdr:from>
    <xdr:to>
      <xdr:col>102</xdr:col>
      <xdr:colOff>114300</xdr:colOff>
      <xdr:row>59</xdr:row>
      <xdr:rowOff>98199</xdr:rowOff>
    </xdr:to>
    <xdr:cxnSp macro="">
      <xdr:nvCxnSpPr>
        <xdr:cNvPr id="802" name="直線コネクタ 801"/>
        <xdr:cNvCxnSpPr/>
      </xdr:nvCxnSpPr>
      <xdr:spPr>
        <a:xfrm>
          <a:off x="18656300" y="1021368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47507</xdr:rowOff>
    </xdr:from>
    <xdr:to>
      <xdr:col>112</xdr:col>
      <xdr:colOff>38100</xdr:colOff>
      <xdr:row>59</xdr:row>
      <xdr:rowOff>149107</xdr:rowOff>
    </xdr:to>
    <xdr:sp macro="" textlink="">
      <xdr:nvSpPr>
        <xdr:cNvPr id="814" name="楕円 813"/>
        <xdr:cNvSpPr/>
      </xdr:nvSpPr>
      <xdr:spPr>
        <a:xfrm>
          <a:off x="21272500" y="101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140234</xdr:rowOff>
    </xdr:from>
    <xdr:ext cx="378565" cy="259045"/>
    <xdr:sp macro="" textlink="">
      <xdr:nvSpPr>
        <xdr:cNvPr id="815" name="テキスト ボックス 814"/>
        <xdr:cNvSpPr txBox="1"/>
      </xdr:nvSpPr>
      <xdr:spPr>
        <a:xfrm>
          <a:off x="21134017" y="10255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47367</xdr:rowOff>
    </xdr:from>
    <xdr:to>
      <xdr:col>107</xdr:col>
      <xdr:colOff>101600</xdr:colOff>
      <xdr:row>59</xdr:row>
      <xdr:rowOff>148967</xdr:rowOff>
    </xdr:to>
    <xdr:sp macro="" textlink="">
      <xdr:nvSpPr>
        <xdr:cNvPr id="816" name="楕円 815"/>
        <xdr:cNvSpPr/>
      </xdr:nvSpPr>
      <xdr:spPr>
        <a:xfrm>
          <a:off x="20383500" y="101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140094</xdr:rowOff>
    </xdr:from>
    <xdr:ext cx="378565" cy="259045"/>
    <xdr:sp macro="" textlink="">
      <xdr:nvSpPr>
        <xdr:cNvPr id="817" name="テキスト ボックス 816"/>
        <xdr:cNvSpPr txBox="1"/>
      </xdr:nvSpPr>
      <xdr:spPr>
        <a:xfrm>
          <a:off x="20245017" y="1025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47399</xdr:rowOff>
    </xdr:from>
    <xdr:to>
      <xdr:col>102</xdr:col>
      <xdr:colOff>165100</xdr:colOff>
      <xdr:row>59</xdr:row>
      <xdr:rowOff>148999</xdr:rowOff>
    </xdr:to>
    <xdr:sp macro="" textlink="">
      <xdr:nvSpPr>
        <xdr:cNvPr id="818" name="楕円 817"/>
        <xdr:cNvSpPr/>
      </xdr:nvSpPr>
      <xdr:spPr>
        <a:xfrm>
          <a:off x="19494500" y="101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140126</xdr:rowOff>
    </xdr:from>
    <xdr:ext cx="378565" cy="259045"/>
    <xdr:sp macro="" textlink="">
      <xdr:nvSpPr>
        <xdr:cNvPr id="819" name="テキスト ボックス 818"/>
        <xdr:cNvSpPr txBox="1"/>
      </xdr:nvSpPr>
      <xdr:spPr>
        <a:xfrm>
          <a:off x="19356017" y="1025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47330</xdr:rowOff>
    </xdr:from>
    <xdr:to>
      <xdr:col>98</xdr:col>
      <xdr:colOff>38100</xdr:colOff>
      <xdr:row>59</xdr:row>
      <xdr:rowOff>148930</xdr:rowOff>
    </xdr:to>
    <xdr:sp macro="" textlink="">
      <xdr:nvSpPr>
        <xdr:cNvPr id="820" name="楕円 819"/>
        <xdr:cNvSpPr/>
      </xdr:nvSpPr>
      <xdr:spPr>
        <a:xfrm>
          <a:off x="18605500" y="10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140057</xdr:rowOff>
    </xdr:from>
    <xdr:ext cx="378565" cy="259045"/>
    <xdr:sp macro="" textlink="">
      <xdr:nvSpPr>
        <xdr:cNvPr id="821" name="テキスト ボックス 820"/>
        <xdr:cNvSpPr txBox="1"/>
      </xdr:nvSpPr>
      <xdr:spPr>
        <a:xfrm>
          <a:off x="18467017" y="1025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106883</xdr:rowOff>
    </xdr:from>
    <xdr:to>
      <xdr:col>116</xdr:col>
      <xdr:colOff>63500</xdr:colOff>
      <xdr:row>75</xdr:row>
      <xdr:rowOff>135013</xdr:rowOff>
    </xdr:to>
    <xdr:cxnSp macro="">
      <xdr:nvCxnSpPr>
        <xdr:cNvPr id="851" name="直線コネクタ 850"/>
        <xdr:cNvCxnSpPr/>
      </xdr:nvCxnSpPr>
      <xdr:spPr>
        <a:xfrm flipV="1">
          <a:off x="21323300" y="12965633"/>
          <a:ext cx="8382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130277</xdr:rowOff>
    </xdr:from>
    <xdr:to>
      <xdr:col>111</xdr:col>
      <xdr:colOff>177800</xdr:colOff>
      <xdr:row>75</xdr:row>
      <xdr:rowOff>135013</xdr:rowOff>
    </xdr:to>
    <xdr:cxnSp macro="">
      <xdr:nvCxnSpPr>
        <xdr:cNvPr id="854" name="直線コネクタ 853"/>
        <xdr:cNvCxnSpPr/>
      </xdr:nvCxnSpPr>
      <xdr:spPr>
        <a:xfrm>
          <a:off x="20434300" y="1298902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130277</xdr:rowOff>
    </xdr:from>
    <xdr:to>
      <xdr:col>107</xdr:col>
      <xdr:colOff>50800</xdr:colOff>
      <xdr:row>76</xdr:row>
      <xdr:rowOff>22161</xdr:rowOff>
    </xdr:to>
    <xdr:cxnSp macro="">
      <xdr:nvCxnSpPr>
        <xdr:cNvPr id="857" name="直線コネクタ 856"/>
        <xdr:cNvCxnSpPr/>
      </xdr:nvCxnSpPr>
      <xdr:spPr>
        <a:xfrm flipV="1">
          <a:off x="19545300" y="12989027"/>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22161</xdr:rowOff>
    </xdr:from>
    <xdr:to>
      <xdr:col>102</xdr:col>
      <xdr:colOff>114300</xdr:colOff>
      <xdr:row>76</xdr:row>
      <xdr:rowOff>119621</xdr:rowOff>
    </xdr:to>
    <xdr:cxnSp macro="">
      <xdr:nvCxnSpPr>
        <xdr:cNvPr id="860" name="直線コネクタ 859"/>
        <xdr:cNvCxnSpPr/>
      </xdr:nvCxnSpPr>
      <xdr:spPr>
        <a:xfrm flipV="1">
          <a:off x="18656300" y="1305236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56083</xdr:rowOff>
    </xdr:from>
    <xdr:to>
      <xdr:col>116</xdr:col>
      <xdr:colOff>114300</xdr:colOff>
      <xdr:row>75</xdr:row>
      <xdr:rowOff>157683</xdr:rowOff>
    </xdr:to>
    <xdr:sp macro="" textlink="">
      <xdr:nvSpPr>
        <xdr:cNvPr id="870" name="楕円 869"/>
        <xdr:cNvSpPr/>
      </xdr:nvSpPr>
      <xdr:spPr>
        <a:xfrm>
          <a:off x="22110700" y="12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78960</xdr:rowOff>
    </xdr:from>
    <xdr:ext cx="534377" cy="259045"/>
    <xdr:sp macro="" textlink="">
      <xdr:nvSpPr>
        <xdr:cNvPr id="871" name="繰出金該当値テキスト"/>
        <xdr:cNvSpPr txBox="1"/>
      </xdr:nvSpPr>
      <xdr:spPr>
        <a:xfrm>
          <a:off x="22212300" y="127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84213</xdr:rowOff>
    </xdr:from>
    <xdr:to>
      <xdr:col>112</xdr:col>
      <xdr:colOff>38100</xdr:colOff>
      <xdr:row>76</xdr:row>
      <xdr:rowOff>14363</xdr:rowOff>
    </xdr:to>
    <xdr:sp macro="" textlink="">
      <xdr:nvSpPr>
        <xdr:cNvPr id="872" name="楕円 871"/>
        <xdr:cNvSpPr/>
      </xdr:nvSpPr>
      <xdr:spPr>
        <a:xfrm>
          <a:off x="21272500" y="129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30890</xdr:rowOff>
    </xdr:from>
    <xdr:ext cx="534377" cy="259045"/>
    <xdr:sp macro="" textlink="">
      <xdr:nvSpPr>
        <xdr:cNvPr id="873" name="テキスト ボックス 872"/>
        <xdr:cNvSpPr txBox="1"/>
      </xdr:nvSpPr>
      <xdr:spPr>
        <a:xfrm>
          <a:off x="21056111" y="12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79477</xdr:rowOff>
    </xdr:from>
    <xdr:to>
      <xdr:col>107</xdr:col>
      <xdr:colOff>101600</xdr:colOff>
      <xdr:row>76</xdr:row>
      <xdr:rowOff>9627</xdr:rowOff>
    </xdr:to>
    <xdr:sp macro="" textlink="">
      <xdr:nvSpPr>
        <xdr:cNvPr id="874" name="楕円 873"/>
        <xdr:cNvSpPr/>
      </xdr:nvSpPr>
      <xdr:spPr>
        <a:xfrm>
          <a:off x="20383500" y="129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26154</xdr:rowOff>
    </xdr:from>
    <xdr:ext cx="534377" cy="259045"/>
    <xdr:sp macro="" textlink="">
      <xdr:nvSpPr>
        <xdr:cNvPr id="875" name="テキスト ボックス 874"/>
        <xdr:cNvSpPr txBox="1"/>
      </xdr:nvSpPr>
      <xdr:spPr>
        <a:xfrm>
          <a:off x="20167111" y="127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142811</xdr:rowOff>
    </xdr:from>
    <xdr:to>
      <xdr:col>102</xdr:col>
      <xdr:colOff>165100</xdr:colOff>
      <xdr:row>76</xdr:row>
      <xdr:rowOff>72961</xdr:rowOff>
    </xdr:to>
    <xdr:sp macro="" textlink="">
      <xdr:nvSpPr>
        <xdr:cNvPr id="876" name="楕円 875"/>
        <xdr:cNvSpPr/>
      </xdr:nvSpPr>
      <xdr:spPr>
        <a:xfrm>
          <a:off x="19494500" y="130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64088</xdr:rowOff>
    </xdr:from>
    <xdr:ext cx="534377" cy="259045"/>
    <xdr:sp macro="" textlink="">
      <xdr:nvSpPr>
        <xdr:cNvPr id="877" name="テキスト ボックス 876"/>
        <xdr:cNvSpPr txBox="1"/>
      </xdr:nvSpPr>
      <xdr:spPr>
        <a:xfrm>
          <a:off x="19278111" y="130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68821</xdr:rowOff>
    </xdr:from>
    <xdr:to>
      <xdr:col>98</xdr:col>
      <xdr:colOff>38100</xdr:colOff>
      <xdr:row>76</xdr:row>
      <xdr:rowOff>170421</xdr:rowOff>
    </xdr:to>
    <xdr:sp macro="" textlink="">
      <xdr:nvSpPr>
        <xdr:cNvPr id="878" name="楕円 877"/>
        <xdr:cNvSpPr/>
      </xdr:nvSpPr>
      <xdr:spPr>
        <a:xfrm>
          <a:off x="18605500" y="130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161548</xdr:rowOff>
    </xdr:from>
    <xdr:ext cx="534377" cy="259045"/>
    <xdr:sp macro="" textlink="">
      <xdr:nvSpPr>
        <xdr:cNvPr id="879" name="テキスト ボックス 878"/>
        <xdr:cNvSpPr txBox="1"/>
      </xdr:nvSpPr>
      <xdr:spPr>
        <a:xfrm>
          <a:off x="18389111" y="131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各費目について、類似団体内平均</a:t>
          </a:r>
          <a:r>
            <a:rPr kumimoji="1" lang="ja-JP" altLang="en-US" sz="1100">
              <a:solidFill>
                <a:schemeClr val="dk1"/>
              </a:solidFill>
              <a:effectLst/>
              <a:latin typeface="+mn-lt"/>
              <a:ea typeface="+mn-ea"/>
              <a:cs typeface="+mn-cs"/>
            </a:rPr>
            <a:t>と比較すると下位となっており、</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や扶助費等</a:t>
          </a:r>
          <a:r>
            <a:rPr kumimoji="1" lang="ja-JP" altLang="ja-JP" sz="1100">
              <a:solidFill>
                <a:schemeClr val="dk1"/>
              </a:solidFill>
              <a:effectLst/>
              <a:latin typeface="+mn-lt"/>
              <a:ea typeface="+mn-ea"/>
              <a:cs typeface="+mn-cs"/>
            </a:rPr>
            <a:t>を除く人件費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122,667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71,192</a:t>
          </a:r>
          <a:r>
            <a:rPr kumimoji="1" lang="ja-JP" altLang="ja-JP" sz="1100">
              <a:solidFill>
                <a:schemeClr val="dk1"/>
              </a:solidFill>
              <a:effectLst/>
              <a:latin typeface="+mn-lt"/>
              <a:ea typeface="+mn-ea"/>
              <a:cs typeface="+mn-cs"/>
            </a:rPr>
            <a:t>円他）等の多くの項目で全国平均、県内平均を上回っている。</a:t>
          </a:r>
          <a:r>
            <a:rPr kumimoji="1" lang="ja-JP" altLang="en-US" sz="1100">
              <a:solidFill>
                <a:schemeClr val="dk1"/>
              </a:solidFill>
              <a:effectLst/>
              <a:latin typeface="+mn-lt"/>
              <a:ea typeface="+mn-ea"/>
              <a:cs typeface="+mn-cs"/>
            </a:rPr>
            <a:t>また、本庁は</a:t>
          </a:r>
          <a:r>
            <a:rPr kumimoji="1" lang="ja-JP" altLang="ja-JP" sz="1100">
              <a:solidFill>
                <a:schemeClr val="dk1"/>
              </a:solidFill>
              <a:effectLst/>
              <a:latin typeface="+mn-lt"/>
              <a:ea typeface="+mn-ea"/>
              <a:cs typeface="+mn-cs"/>
            </a:rPr>
            <a:t>人口が少なく減少率も高いことから、各経費について総額を削減しても一人あたり金額は高止まりをしているのが現状である。財政力の弱い本町において今後の財政運営を考えると適切な財源確保を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6,990
6,929
13.63
4,017,104
3,704,073
231,124
2,348,511
2,488,748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101727</xdr:rowOff>
    </xdr:from>
    <xdr:to>
      <xdr:col>24</xdr:col>
      <xdr:colOff>63500</xdr:colOff>
      <xdr:row>34</xdr:row>
      <xdr:rowOff>121920</xdr:rowOff>
    </xdr:to>
    <xdr:cxnSp macro="">
      <xdr:nvCxnSpPr>
        <xdr:cNvPr id="61" name="直線コネクタ 60"/>
        <xdr:cNvCxnSpPr/>
      </xdr:nvCxnSpPr>
      <xdr:spPr>
        <a:xfrm flipV="1">
          <a:off x="3797300" y="5931027"/>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117602</xdr:rowOff>
    </xdr:from>
    <xdr:to>
      <xdr:col>19</xdr:col>
      <xdr:colOff>177800</xdr:colOff>
      <xdr:row>34</xdr:row>
      <xdr:rowOff>121920</xdr:rowOff>
    </xdr:to>
    <xdr:cxnSp macro="">
      <xdr:nvCxnSpPr>
        <xdr:cNvPr id="64" name="直線コネクタ 63"/>
        <xdr:cNvCxnSpPr/>
      </xdr:nvCxnSpPr>
      <xdr:spPr>
        <a:xfrm>
          <a:off x="2908300" y="594690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40132</xdr:rowOff>
    </xdr:from>
    <xdr:to>
      <xdr:col>15</xdr:col>
      <xdr:colOff>50800</xdr:colOff>
      <xdr:row>34</xdr:row>
      <xdr:rowOff>117602</xdr:rowOff>
    </xdr:to>
    <xdr:cxnSp macro="">
      <xdr:nvCxnSpPr>
        <xdr:cNvPr id="67" name="直線コネクタ 66"/>
        <xdr:cNvCxnSpPr/>
      </xdr:nvCxnSpPr>
      <xdr:spPr>
        <a:xfrm>
          <a:off x="2019300" y="5869432"/>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40132</xdr:rowOff>
    </xdr:from>
    <xdr:to>
      <xdr:col>10</xdr:col>
      <xdr:colOff>114300</xdr:colOff>
      <xdr:row>34</xdr:row>
      <xdr:rowOff>116459</xdr:rowOff>
    </xdr:to>
    <xdr:cxnSp macro="">
      <xdr:nvCxnSpPr>
        <xdr:cNvPr id="70" name="直線コネクタ 69"/>
        <xdr:cNvCxnSpPr/>
      </xdr:nvCxnSpPr>
      <xdr:spPr>
        <a:xfrm flipV="1">
          <a:off x="1130300" y="5869432"/>
          <a:ext cx="8890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50927</xdr:rowOff>
    </xdr:from>
    <xdr:to>
      <xdr:col>24</xdr:col>
      <xdr:colOff>114300</xdr:colOff>
      <xdr:row>34</xdr:row>
      <xdr:rowOff>152527</xdr:rowOff>
    </xdr:to>
    <xdr:sp macro="" textlink="">
      <xdr:nvSpPr>
        <xdr:cNvPr id="80" name="楕円 79"/>
        <xdr:cNvSpPr/>
      </xdr:nvSpPr>
      <xdr:spPr>
        <a:xfrm>
          <a:off x="45847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73804</xdr:rowOff>
    </xdr:from>
    <xdr:ext cx="469744" cy="259045"/>
    <xdr:sp macro="" textlink="">
      <xdr:nvSpPr>
        <xdr:cNvPr id="81" name="議会費該当値テキスト"/>
        <xdr:cNvSpPr txBox="1"/>
      </xdr:nvSpPr>
      <xdr:spPr>
        <a:xfrm>
          <a:off x="4686300" y="5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82" name="楕円 81"/>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163847</xdr:rowOff>
    </xdr:from>
    <xdr:ext cx="469744" cy="259045"/>
    <xdr:sp macro="" textlink="">
      <xdr:nvSpPr>
        <xdr:cNvPr id="83" name="テキスト ボックス 82"/>
        <xdr:cNvSpPr txBox="1"/>
      </xdr:nvSpPr>
      <xdr:spPr>
        <a:xfrm>
          <a:off x="3562428" y="599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66802</xdr:rowOff>
    </xdr:from>
    <xdr:to>
      <xdr:col>15</xdr:col>
      <xdr:colOff>101600</xdr:colOff>
      <xdr:row>34</xdr:row>
      <xdr:rowOff>168402</xdr:rowOff>
    </xdr:to>
    <xdr:sp macro="" textlink="">
      <xdr:nvSpPr>
        <xdr:cNvPr id="84" name="楕円 83"/>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159529</xdr:rowOff>
    </xdr:from>
    <xdr:ext cx="469744" cy="259045"/>
    <xdr:sp macro="" textlink="">
      <xdr:nvSpPr>
        <xdr:cNvPr id="85" name="テキスト ボックス 84"/>
        <xdr:cNvSpPr txBox="1"/>
      </xdr:nvSpPr>
      <xdr:spPr>
        <a:xfrm>
          <a:off x="2673428" y="598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160782</xdr:rowOff>
    </xdr:from>
    <xdr:to>
      <xdr:col>10</xdr:col>
      <xdr:colOff>165100</xdr:colOff>
      <xdr:row>34</xdr:row>
      <xdr:rowOff>90932</xdr:rowOff>
    </xdr:to>
    <xdr:sp macro="" textlink="">
      <xdr:nvSpPr>
        <xdr:cNvPr id="86" name="楕円 85"/>
        <xdr:cNvSpPr/>
      </xdr:nvSpPr>
      <xdr:spPr>
        <a:xfrm>
          <a:off x="19685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107459</xdr:rowOff>
    </xdr:from>
    <xdr:ext cx="469744" cy="259045"/>
    <xdr:sp macro="" textlink="">
      <xdr:nvSpPr>
        <xdr:cNvPr id="87" name="テキスト ボックス 86"/>
        <xdr:cNvSpPr txBox="1"/>
      </xdr:nvSpPr>
      <xdr:spPr>
        <a:xfrm>
          <a:off x="1784428" y="559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65659</xdr:rowOff>
    </xdr:from>
    <xdr:to>
      <xdr:col>6</xdr:col>
      <xdr:colOff>38100</xdr:colOff>
      <xdr:row>34</xdr:row>
      <xdr:rowOff>167259</xdr:rowOff>
    </xdr:to>
    <xdr:sp macro="" textlink="">
      <xdr:nvSpPr>
        <xdr:cNvPr id="88" name="楕円 87"/>
        <xdr:cNvSpPr/>
      </xdr:nvSpPr>
      <xdr:spPr>
        <a:xfrm>
          <a:off x="1079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158386</xdr:rowOff>
    </xdr:from>
    <xdr:ext cx="469744" cy="259045"/>
    <xdr:sp macro="" textlink="">
      <xdr:nvSpPr>
        <xdr:cNvPr id="89" name="テキスト ボックス 88"/>
        <xdr:cNvSpPr txBox="1"/>
      </xdr:nvSpPr>
      <xdr:spPr>
        <a:xfrm>
          <a:off x="895428"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91365</xdr:rowOff>
    </xdr:from>
    <xdr:to>
      <xdr:col>24</xdr:col>
      <xdr:colOff>63500</xdr:colOff>
      <xdr:row>58</xdr:row>
      <xdr:rowOff>98182</xdr:rowOff>
    </xdr:to>
    <xdr:cxnSp macro="">
      <xdr:nvCxnSpPr>
        <xdr:cNvPr id="118" name="直線コネクタ 117"/>
        <xdr:cNvCxnSpPr/>
      </xdr:nvCxnSpPr>
      <xdr:spPr>
        <a:xfrm flipV="1">
          <a:off x="3797300" y="10035465"/>
          <a:ext cx="8382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78387</xdr:rowOff>
    </xdr:from>
    <xdr:to>
      <xdr:col>19</xdr:col>
      <xdr:colOff>177800</xdr:colOff>
      <xdr:row>58</xdr:row>
      <xdr:rowOff>98182</xdr:rowOff>
    </xdr:to>
    <xdr:cxnSp macro="">
      <xdr:nvCxnSpPr>
        <xdr:cNvPr id="121" name="直線コネクタ 120"/>
        <xdr:cNvCxnSpPr/>
      </xdr:nvCxnSpPr>
      <xdr:spPr>
        <a:xfrm>
          <a:off x="2908300" y="10022487"/>
          <a:ext cx="8890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78387</xdr:rowOff>
    </xdr:from>
    <xdr:to>
      <xdr:col>15</xdr:col>
      <xdr:colOff>50800</xdr:colOff>
      <xdr:row>58</xdr:row>
      <xdr:rowOff>110406</xdr:rowOff>
    </xdr:to>
    <xdr:cxnSp macro="">
      <xdr:nvCxnSpPr>
        <xdr:cNvPr id="124" name="直線コネクタ 123"/>
        <xdr:cNvCxnSpPr/>
      </xdr:nvCxnSpPr>
      <xdr:spPr>
        <a:xfrm flipV="1">
          <a:off x="2019300" y="10022487"/>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110406</xdr:rowOff>
    </xdr:from>
    <xdr:to>
      <xdr:col>10</xdr:col>
      <xdr:colOff>114300</xdr:colOff>
      <xdr:row>58</xdr:row>
      <xdr:rowOff>126465</xdr:rowOff>
    </xdr:to>
    <xdr:cxnSp macro="">
      <xdr:nvCxnSpPr>
        <xdr:cNvPr id="127" name="直線コネクタ 126"/>
        <xdr:cNvCxnSpPr/>
      </xdr:nvCxnSpPr>
      <xdr:spPr>
        <a:xfrm flipV="1">
          <a:off x="1130300" y="10054506"/>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40565</xdr:rowOff>
    </xdr:from>
    <xdr:to>
      <xdr:col>24</xdr:col>
      <xdr:colOff>114300</xdr:colOff>
      <xdr:row>58</xdr:row>
      <xdr:rowOff>142165</xdr:rowOff>
    </xdr:to>
    <xdr:sp macro="" textlink="">
      <xdr:nvSpPr>
        <xdr:cNvPr id="137" name="楕円 136"/>
        <xdr:cNvSpPr/>
      </xdr:nvSpPr>
      <xdr:spPr>
        <a:xfrm>
          <a:off x="4584700" y="99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34377" cy="259045"/>
    <xdr:sp macro="" textlink="">
      <xdr:nvSpPr>
        <xdr:cNvPr id="138" name="総務費該当値テキスト"/>
        <xdr:cNvSpPr txBox="1"/>
      </xdr:nvSpPr>
      <xdr:spPr>
        <a:xfrm>
          <a:off x="4686300" y="99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47382</xdr:rowOff>
    </xdr:from>
    <xdr:to>
      <xdr:col>20</xdr:col>
      <xdr:colOff>38100</xdr:colOff>
      <xdr:row>58</xdr:row>
      <xdr:rowOff>148982</xdr:rowOff>
    </xdr:to>
    <xdr:sp macro="" textlink="">
      <xdr:nvSpPr>
        <xdr:cNvPr id="139" name="楕円 138"/>
        <xdr:cNvSpPr/>
      </xdr:nvSpPr>
      <xdr:spPr>
        <a:xfrm>
          <a:off x="3746500" y="99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140109</xdr:rowOff>
    </xdr:from>
    <xdr:ext cx="534377" cy="259045"/>
    <xdr:sp macro="" textlink="">
      <xdr:nvSpPr>
        <xdr:cNvPr id="140" name="テキスト ボックス 139"/>
        <xdr:cNvSpPr txBox="1"/>
      </xdr:nvSpPr>
      <xdr:spPr>
        <a:xfrm>
          <a:off x="3530111" y="100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27587</xdr:rowOff>
    </xdr:from>
    <xdr:to>
      <xdr:col>15</xdr:col>
      <xdr:colOff>101600</xdr:colOff>
      <xdr:row>58</xdr:row>
      <xdr:rowOff>129187</xdr:rowOff>
    </xdr:to>
    <xdr:sp macro="" textlink="">
      <xdr:nvSpPr>
        <xdr:cNvPr id="141" name="楕円 140"/>
        <xdr:cNvSpPr/>
      </xdr:nvSpPr>
      <xdr:spPr>
        <a:xfrm>
          <a:off x="2857500" y="99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120314</xdr:rowOff>
    </xdr:from>
    <xdr:ext cx="599010" cy="259045"/>
    <xdr:sp macro="" textlink="">
      <xdr:nvSpPr>
        <xdr:cNvPr id="142" name="テキスト ボックス 141"/>
        <xdr:cNvSpPr txBox="1"/>
      </xdr:nvSpPr>
      <xdr:spPr>
        <a:xfrm>
          <a:off x="2608795" y="1006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59606</xdr:rowOff>
    </xdr:from>
    <xdr:to>
      <xdr:col>10</xdr:col>
      <xdr:colOff>165100</xdr:colOff>
      <xdr:row>58</xdr:row>
      <xdr:rowOff>161206</xdr:rowOff>
    </xdr:to>
    <xdr:sp macro="" textlink="">
      <xdr:nvSpPr>
        <xdr:cNvPr id="143" name="楕円 142"/>
        <xdr:cNvSpPr/>
      </xdr:nvSpPr>
      <xdr:spPr>
        <a:xfrm>
          <a:off x="1968500" y="100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152333</xdr:rowOff>
    </xdr:from>
    <xdr:ext cx="534377" cy="259045"/>
    <xdr:sp macro="" textlink="">
      <xdr:nvSpPr>
        <xdr:cNvPr id="144" name="テキスト ボックス 143"/>
        <xdr:cNvSpPr txBox="1"/>
      </xdr:nvSpPr>
      <xdr:spPr>
        <a:xfrm>
          <a:off x="1752111" y="1009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75665</xdr:rowOff>
    </xdr:from>
    <xdr:to>
      <xdr:col>6</xdr:col>
      <xdr:colOff>38100</xdr:colOff>
      <xdr:row>59</xdr:row>
      <xdr:rowOff>5815</xdr:rowOff>
    </xdr:to>
    <xdr:sp macro="" textlink="">
      <xdr:nvSpPr>
        <xdr:cNvPr id="145" name="楕円 144"/>
        <xdr:cNvSpPr/>
      </xdr:nvSpPr>
      <xdr:spPr>
        <a:xfrm>
          <a:off x="1079500" y="100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168392</xdr:rowOff>
    </xdr:from>
    <xdr:ext cx="534377" cy="259045"/>
    <xdr:sp macro="" textlink="">
      <xdr:nvSpPr>
        <xdr:cNvPr id="146" name="テキスト ボックス 145"/>
        <xdr:cNvSpPr txBox="1"/>
      </xdr:nvSpPr>
      <xdr:spPr>
        <a:xfrm>
          <a:off x="863111" y="101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148585</xdr:rowOff>
    </xdr:from>
    <xdr:to>
      <xdr:col>24</xdr:col>
      <xdr:colOff>63500</xdr:colOff>
      <xdr:row>75</xdr:row>
      <xdr:rowOff>151823</xdr:rowOff>
    </xdr:to>
    <xdr:cxnSp macro="">
      <xdr:nvCxnSpPr>
        <xdr:cNvPr id="176" name="直線コネクタ 175"/>
        <xdr:cNvCxnSpPr/>
      </xdr:nvCxnSpPr>
      <xdr:spPr>
        <a:xfrm flipV="1">
          <a:off x="3797300" y="13007335"/>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99375</xdr:rowOff>
    </xdr:from>
    <xdr:to>
      <xdr:col>19</xdr:col>
      <xdr:colOff>177800</xdr:colOff>
      <xdr:row>75</xdr:row>
      <xdr:rowOff>151823</xdr:rowOff>
    </xdr:to>
    <xdr:cxnSp macro="">
      <xdr:nvCxnSpPr>
        <xdr:cNvPr id="179" name="直線コネクタ 178"/>
        <xdr:cNvCxnSpPr/>
      </xdr:nvCxnSpPr>
      <xdr:spPr>
        <a:xfrm>
          <a:off x="2908300" y="12958125"/>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99375</xdr:rowOff>
    </xdr:from>
    <xdr:to>
      <xdr:col>15</xdr:col>
      <xdr:colOff>50800</xdr:colOff>
      <xdr:row>75</xdr:row>
      <xdr:rowOff>126502</xdr:rowOff>
    </xdr:to>
    <xdr:cxnSp macro="">
      <xdr:nvCxnSpPr>
        <xdr:cNvPr id="182" name="直線コネクタ 181"/>
        <xdr:cNvCxnSpPr/>
      </xdr:nvCxnSpPr>
      <xdr:spPr>
        <a:xfrm flipV="1">
          <a:off x="2019300" y="1295812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126502</xdr:rowOff>
    </xdr:from>
    <xdr:to>
      <xdr:col>10</xdr:col>
      <xdr:colOff>114300</xdr:colOff>
      <xdr:row>76</xdr:row>
      <xdr:rowOff>36091</xdr:rowOff>
    </xdr:to>
    <xdr:cxnSp macro="">
      <xdr:nvCxnSpPr>
        <xdr:cNvPr id="185" name="直線コネクタ 184"/>
        <xdr:cNvCxnSpPr/>
      </xdr:nvCxnSpPr>
      <xdr:spPr>
        <a:xfrm flipV="1">
          <a:off x="1130300" y="1298525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89" name="テキスト ボックス 188"/>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97785</xdr:rowOff>
    </xdr:from>
    <xdr:to>
      <xdr:col>24</xdr:col>
      <xdr:colOff>114300</xdr:colOff>
      <xdr:row>76</xdr:row>
      <xdr:rowOff>27935</xdr:rowOff>
    </xdr:to>
    <xdr:sp macro="" textlink="">
      <xdr:nvSpPr>
        <xdr:cNvPr id="195" name="楕円 194"/>
        <xdr:cNvSpPr/>
      </xdr:nvSpPr>
      <xdr:spPr>
        <a:xfrm>
          <a:off x="4584700" y="129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120662</xdr:rowOff>
    </xdr:from>
    <xdr:ext cx="599010" cy="259045"/>
    <xdr:sp macro="" textlink="">
      <xdr:nvSpPr>
        <xdr:cNvPr id="196" name="民生費該当値テキスト"/>
        <xdr:cNvSpPr txBox="1"/>
      </xdr:nvSpPr>
      <xdr:spPr>
        <a:xfrm>
          <a:off x="4686300" y="12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101023</xdr:rowOff>
    </xdr:from>
    <xdr:to>
      <xdr:col>20</xdr:col>
      <xdr:colOff>38100</xdr:colOff>
      <xdr:row>76</xdr:row>
      <xdr:rowOff>31173</xdr:rowOff>
    </xdr:to>
    <xdr:sp macro="" textlink="">
      <xdr:nvSpPr>
        <xdr:cNvPr id="197" name="楕円 196"/>
        <xdr:cNvSpPr/>
      </xdr:nvSpPr>
      <xdr:spPr>
        <a:xfrm>
          <a:off x="3746500" y="129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47700</xdr:rowOff>
    </xdr:from>
    <xdr:ext cx="599010" cy="259045"/>
    <xdr:sp macro="" textlink="">
      <xdr:nvSpPr>
        <xdr:cNvPr id="198" name="テキスト ボックス 197"/>
        <xdr:cNvSpPr txBox="1"/>
      </xdr:nvSpPr>
      <xdr:spPr>
        <a:xfrm>
          <a:off x="3497795" y="1273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48575</xdr:rowOff>
    </xdr:from>
    <xdr:to>
      <xdr:col>15</xdr:col>
      <xdr:colOff>101600</xdr:colOff>
      <xdr:row>75</xdr:row>
      <xdr:rowOff>150175</xdr:rowOff>
    </xdr:to>
    <xdr:sp macro="" textlink="">
      <xdr:nvSpPr>
        <xdr:cNvPr id="199" name="楕円 198"/>
        <xdr:cNvSpPr/>
      </xdr:nvSpPr>
      <xdr:spPr>
        <a:xfrm>
          <a:off x="2857500" y="129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166702</xdr:rowOff>
    </xdr:from>
    <xdr:ext cx="599010" cy="259045"/>
    <xdr:sp macro="" textlink="">
      <xdr:nvSpPr>
        <xdr:cNvPr id="200" name="テキスト ボックス 199"/>
        <xdr:cNvSpPr txBox="1"/>
      </xdr:nvSpPr>
      <xdr:spPr>
        <a:xfrm>
          <a:off x="2608795" y="1268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75702</xdr:rowOff>
    </xdr:from>
    <xdr:to>
      <xdr:col>10</xdr:col>
      <xdr:colOff>165100</xdr:colOff>
      <xdr:row>76</xdr:row>
      <xdr:rowOff>5852</xdr:rowOff>
    </xdr:to>
    <xdr:sp macro="" textlink="">
      <xdr:nvSpPr>
        <xdr:cNvPr id="201" name="楕円 200"/>
        <xdr:cNvSpPr/>
      </xdr:nvSpPr>
      <xdr:spPr>
        <a:xfrm>
          <a:off x="1968500" y="129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22379</xdr:rowOff>
    </xdr:from>
    <xdr:ext cx="599010" cy="259045"/>
    <xdr:sp macro="" textlink="">
      <xdr:nvSpPr>
        <xdr:cNvPr id="202" name="テキスト ボックス 201"/>
        <xdr:cNvSpPr txBox="1"/>
      </xdr:nvSpPr>
      <xdr:spPr>
        <a:xfrm>
          <a:off x="1719795" y="1270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156741</xdr:rowOff>
    </xdr:from>
    <xdr:to>
      <xdr:col>6</xdr:col>
      <xdr:colOff>38100</xdr:colOff>
      <xdr:row>76</xdr:row>
      <xdr:rowOff>86891</xdr:rowOff>
    </xdr:to>
    <xdr:sp macro="" textlink="">
      <xdr:nvSpPr>
        <xdr:cNvPr id="203" name="楕円 202"/>
        <xdr:cNvSpPr/>
      </xdr:nvSpPr>
      <xdr:spPr>
        <a:xfrm>
          <a:off x="1079500" y="130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103418</xdr:rowOff>
    </xdr:from>
    <xdr:ext cx="599010" cy="259045"/>
    <xdr:sp macro="" textlink="">
      <xdr:nvSpPr>
        <xdr:cNvPr id="204" name="テキスト ボックス 203"/>
        <xdr:cNvSpPr txBox="1"/>
      </xdr:nvSpPr>
      <xdr:spPr>
        <a:xfrm>
          <a:off x="830795" y="1279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160891</xdr:rowOff>
    </xdr:from>
    <xdr:to>
      <xdr:col>24</xdr:col>
      <xdr:colOff>63500</xdr:colOff>
      <xdr:row>98</xdr:row>
      <xdr:rowOff>161432</xdr:rowOff>
    </xdr:to>
    <xdr:cxnSp macro="">
      <xdr:nvCxnSpPr>
        <xdr:cNvPr id="233" name="直線コネクタ 232"/>
        <xdr:cNvCxnSpPr/>
      </xdr:nvCxnSpPr>
      <xdr:spPr>
        <a:xfrm>
          <a:off x="3797300" y="16962991"/>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160891</xdr:rowOff>
    </xdr:from>
    <xdr:to>
      <xdr:col>19</xdr:col>
      <xdr:colOff>177800</xdr:colOff>
      <xdr:row>98</xdr:row>
      <xdr:rowOff>164623</xdr:rowOff>
    </xdr:to>
    <xdr:cxnSp macro="">
      <xdr:nvCxnSpPr>
        <xdr:cNvPr id="236" name="直線コネクタ 235"/>
        <xdr:cNvCxnSpPr/>
      </xdr:nvCxnSpPr>
      <xdr:spPr>
        <a:xfrm flipV="1">
          <a:off x="2908300" y="16962991"/>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164551</xdr:rowOff>
    </xdr:from>
    <xdr:to>
      <xdr:col>15</xdr:col>
      <xdr:colOff>50800</xdr:colOff>
      <xdr:row>98</xdr:row>
      <xdr:rowOff>164623</xdr:rowOff>
    </xdr:to>
    <xdr:cxnSp macro="">
      <xdr:nvCxnSpPr>
        <xdr:cNvPr id="239" name="直線コネクタ 238"/>
        <xdr:cNvCxnSpPr/>
      </xdr:nvCxnSpPr>
      <xdr:spPr>
        <a:xfrm>
          <a:off x="2019300" y="16966651"/>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155479</xdr:rowOff>
    </xdr:from>
    <xdr:to>
      <xdr:col>10</xdr:col>
      <xdr:colOff>114300</xdr:colOff>
      <xdr:row>98</xdr:row>
      <xdr:rowOff>164551</xdr:rowOff>
    </xdr:to>
    <xdr:cxnSp macro="">
      <xdr:nvCxnSpPr>
        <xdr:cNvPr id="242" name="直線コネクタ 241"/>
        <xdr:cNvCxnSpPr/>
      </xdr:nvCxnSpPr>
      <xdr:spPr>
        <a:xfrm>
          <a:off x="1130300" y="16957579"/>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110632</xdr:rowOff>
    </xdr:from>
    <xdr:to>
      <xdr:col>24</xdr:col>
      <xdr:colOff>114300</xdr:colOff>
      <xdr:row>99</xdr:row>
      <xdr:rowOff>40782</xdr:rowOff>
    </xdr:to>
    <xdr:sp macro="" textlink="">
      <xdr:nvSpPr>
        <xdr:cNvPr id="252" name="楕円 251"/>
        <xdr:cNvSpPr/>
      </xdr:nvSpPr>
      <xdr:spPr>
        <a:xfrm>
          <a:off x="4584700" y="169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110091</xdr:rowOff>
    </xdr:from>
    <xdr:to>
      <xdr:col>20</xdr:col>
      <xdr:colOff>38100</xdr:colOff>
      <xdr:row>99</xdr:row>
      <xdr:rowOff>40241</xdr:rowOff>
    </xdr:to>
    <xdr:sp macro="" textlink="">
      <xdr:nvSpPr>
        <xdr:cNvPr id="254" name="楕円 253"/>
        <xdr:cNvSpPr/>
      </xdr:nvSpPr>
      <xdr:spPr>
        <a:xfrm>
          <a:off x="3746500" y="169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31368</xdr:rowOff>
    </xdr:from>
    <xdr:ext cx="534377" cy="259045"/>
    <xdr:sp macro="" textlink="">
      <xdr:nvSpPr>
        <xdr:cNvPr id="255" name="テキスト ボックス 254"/>
        <xdr:cNvSpPr txBox="1"/>
      </xdr:nvSpPr>
      <xdr:spPr>
        <a:xfrm>
          <a:off x="3530111" y="170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113823</xdr:rowOff>
    </xdr:from>
    <xdr:to>
      <xdr:col>15</xdr:col>
      <xdr:colOff>101600</xdr:colOff>
      <xdr:row>99</xdr:row>
      <xdr:rowOff>43973</xdr:rowOff>
    </xdr:to>
    <xdr:sp macro="" textlink="">
      <xdr:nvSpPr>
        <xdr:cNvPr id="256" name="楕円 255"/>
        <xdr:cNvSpPr/>
      </xdr:nvSpPr>
      <xdr:spPr>
        <a:xfrm>
          <a:off x="2857500" y="169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35100</xdr:rowOff>
    </xdr:from>
    <xdr:ext cx="534377" cy="259045"/>
    <xdr:sp macro="" textlink="">
      <xdr:nvSpPr>
        <xdr:cNvPr id="257" name="テキスト ボックス 256"/>
        <xdr:cNvSpPr txBox="1"/>
      </xdr:nvSpPr>
      <xdr:spPr>
        <a:xfrm>
          <a:off x="2641111" y="170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113751</xdr:rowOff>
    </xdr:from>
    <xdr:to>
      <xdr:col>10</xdr:col>
      <xdr:colOff>165100</xdr:colOff>
      <xdr:row>99</xdr:row>
      <xdr:rowOff>43901</xdr:rowOff>
    </xdr:to>
    <xdr:sp macro="" textlink="">
      <xdr:nvSpPr>
        <xdr:cNvPr id="258" name="楕円 257"/>
        <xdr:cNvSpPr/>
      </xdr:nvSpPr>
      <xdr:spPr>
        <a:xfrm>
          <a:off x="1968500" y="16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35028</xdr:rowOff>
    </xdr:from>
    <xdr:ext cx="534377" cy="259045"/>
    <xdr:sp macro="" textlink="">
      <xdr:nvSpPr>
        <xdr:cNvPr id="259" name="テキスト ボックス 258"/>
        <xdr:cNvSpPr txBox="1"/>
      </xdr:nvSpPr>
      <xdr:spPr>
        <a:xfrm>
          <a:off x="1752111" y="170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104679</xdr:rowOff>
    </xdr:from>
    <xdr:to>
      <xdr:col>6</xdr:col>
      <xdr:colOff>38100</xdr:colOff>
      <xdr:row>99</xdr:row>
      <xdr:rowOff>34829</xdr:rowOff>
    </xdr:to>
    <xdr:sp macro="" textlink="">
      <xdr:nvSpPr>
        <xdr:cNvPr id="260" name="楕円 259"/>
        <xdr:cNvSpPr/>
      </xdr:nvSpPr>
      <xdr:spPr>
        <a:xfrm>
          <a:off x="1079500" y="169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25956</xdr:rowOff>
    </xdr:from>
    <xdr:ext cx="534377" cy="259045"/>
    <xdr:sp macro="" textlink="">
      <xdr:nvSpPr>
        <xdr:cNvPr id="261" name="テキスト ボックス 260"/>
        <xdr:cNvSpPr txBox="1"/>
      </xdr:nvSpPr>
      <xdr:spPr>
        <a:xfrm>
          <a:off x="863111" y="1699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15494</xdr:rowOff>
    </xdr:from>
    <xdr:to>
      <xdr:col>55</xdr:col>
      <xdr:colOff>0</xdr:colOff>
      <xdr:row>39</xdr:row>
      <xdr:rowOff>18923</xdr:rowOff>
    </xdr:to>
    <xdr:cxnSp macro="">
      <xdr:nvCxnSpPr>
        <xdr:cNvPr id="290" name="直線コネクタ 289"/>
        <xdr:cNvCxnSpPr/>
      </xdr:nvCxnSpPr>
      <xdr:spPr>
        <a:xfrm>
          <a:off x="9639300" y="670204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15494</xdr:rowOff>
    </xdr:to>
    <xdr:cxnSp macro="">
      <xdr:nvCxnSpPr>
        <xdr:cNvPr id="293" name="直線コネクタ 292"/>
        <xdr:cNvCxnSpPr/>
      </xdr:nvCxnSpPr>
      <xdr:spPr>
        <a:xfrm>
          <a:off x="8750300" y="67009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13970</xdr:rowOff>
    </xdr:from>
    <xdr:to>
      <xdr:col>45</xdr:col>
      <xdr:colOff>177800</xdr:colOff>
      <xdr:row>39</xdr:row>
      <xdr:rowOff>14351</xdr:rowOff>
    </xdr:to>
    <xdr:cxnSp macro="">
      <xdr:nvCxnSpPr>
        <xdr:cNvPr id="296" name="直線コネクタ 295"/>
        <xdr:cNvCxnSpPr/>
      </xdr:nvCxnSpPr>
      <xdr:spPr>
        <a:xfrm>
          <a:off x="7861300" y="6700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12827</xdr:rowOff>
    </xdr:from>
    <xdr:to>
      <xdr:col>41</xdr:col>
      <xdr:colOff>50800</xdr:colOff>
      <xdr:row>39</xdr:row>
      <xdr:rowOff>13970</xdr:rowOff>
    </xdr:to>
    <xdr:cxnSp macro="">
      <xdr:nvCxnSpPr>
        <xdr:cNvPr id="299" name="直線コネクタ 298"/>
        <xdr:cNvCxnSpPr/>
      </xdr:nvCxnSpPr>
      <xdr:spPr>
        <a:xfrm>
          <a:off x="6972300" y="66993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139573</xdr:rowOff>
    </xdr:from>
    <xdr:to>
      <xdr:col>55</xdr:col>
      <xdr:colOff>50800</xdr:colOff>
      <xdr:row>39</xdr:row>
      <xdr:rowOff>69723</xdr:rowOff>
    </xdr:to>
    <xdr:sp macro="" textlink="">
      <xdr:nvSpPr>
        <xdr:cNvPr id="309" name="楕円 308"/>
        <xdr:cNvSpPr/>
      </xdr:nvSpPr>
      <xdr:spPr>
        <a:xfrm>
          <a:off x="10426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54500</xdr:rowOff>
    </xdr:from>
    <xdr:ext cx="313932" cy="259045"/>
    <xdr:sp macro="" textlink="">
      <xdr:nvSpPr>
        <xdr:cNvPr id="310" name="労働費該当値テキスト"/>
        <xdr:cNvSpPr txBox="1"/>
      </xdr:nvSpPr>
      <xdr:spPr>
        <a:xfrm>
          <a:off x="10528300" y="6569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136144</xdr:rowOff>
    </xdr:from>
    <xdr:to>
      <xdr:col>50</xdr:col>
      <xdr:colOff>165100</xdr:colOff>
      <xdr:row>39</xdr:row>
      <xdr:rowOff>66294</xdr:rowOff>
    </xdr:to>
    <xdr:sp macro="" textlink="">
      <xdr:nvSpPr>
        <xdr:cNvPr id="311" name="楕円 310"/>
        <xdr:cNvSpPr/>
      </xdr:nvSpPr>
      <xdr:spPr>
        <a:xfrm>
          <a:off x="9588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57421</xdr:rowOff>
    </xdr:from>
    <xdr:ext cx="313932" cy="259045"/>
    <xdr:sp macro="" textlink="">
      <xdr:nvSpPr>
        <xdr:cNvPr id="312" name="テキスト ボックス 311"/>
        <xdr:cNvSpPr txBox="1"/>
      </xdr:nvSpPr>
      <xdr:spPr>
        <a:xfrm>
          <a:off x="9482333" y="674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3" name="楕円 312"/>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56278</xdr:rowOff>
    </xdr:from>
    <xdr:ext cx="313932" cy="259045"/>
    <xdr:sp macro="" textlink="">
      <xdr:nvSpPr>
        <xdr:cNvPr id="314" name="テキスト ボックス 313"/>
        <xdr:cNvSpPr txBox="1"/>
      </xdr:nvSpPr>
      <xdr:spPr>
        <a:xfrm>
          <a:off x="8593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134620</xdr:rowOff>
    </xdr:from>
    <xdr:to>
      <xdr:col>41</xdr:col>
      <xdr:colOff>101600</xdr:colOff>
      <xdr:row>39</xdr:row>
      <xdr:rowOff>64770</xdr:rowOff>
    </xdr:to>
    <xdr:sp macro="" textlink="">
      <xdr:nvSpPr>
        <xdr:cNvPr id="315" name="楕円 314"/>
        <xdr:cNvSpPr/>
      </xdr:nvSpPr>
      <xdr:spPr>
        <a:xfrm>
          <a:off x="7810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55897</xdr:rowOff>
    </xdr:from>
    <xdr:ext cx="313932" cy="259045"/>
    <xdr:sp macro="" textlink="">
      <xdr:nvSpPr>
        <xdr:cNvPr id="316" name="テキスト ボックス 315"/>
        <xdr:cNvSpPr txBox="1"/>
      </xdr:nvSpPr>
      <xdr:spPr>
        <a:xfrm>
          <a:off x="7704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133477</xdr:rowOff>
    </xdr:from>
    <xdr:to>
      <xdr:col>36</xdr:col>
      <xdr:colOff>165100</xdr:colOff>
      <xdr:row>39</xdr:row>
      <xdr:rowOff>63627</xdr:rowOff>
    </xdr:to>
    <xdr:sp macro="" textlink="">
      <xdr:nvSpPr>
        <xdr:cNvPr id="317" name="楕円 316"/>
        <xdr:cNvSpPr/>
      </xdr:nvSpPr>
      <xdr:spPr>
        <a:xfrm>
          <a:off x="6921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54754</xdr:rowOff>
    </xdr:from>
    <xdr:ext cx="313932" cy="259045"/>
    <xdr:sp macro="" textlink="">
      <xdr:nvSpPr>
        <xdr:cNvPr id="318" name="テキスト ボックス 317"/>
        <xdr:cNvSpPr txBox="1"/>
      </xdr:nvSpPr>
      <xdr:spPr>
        <a:xfrm>
          <a:off x="6815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17289</xdr:rowOff>
    </xdr:from>
    <xdr:to>
      <xdr:col>55</xdr:col>
      <xdr:colOff>0</xdr:colOff>
      <xdr:row>59</xdr:row>
      <xdr:rowOff>17535</xdr:rowOff>
    </xdr:to>
    <xdr:cxnSp macro="">
      <xdr:nvCxnSpPr>
        <xdr:cNvPr id="347" name="直線コネクタ 346"/>
        <xdr:cNvCxnSpPr/>
      </xdr:nvCxnSpPr>
      <xdr:spPr>
        <a:xfrm>
          <a:off x="9639300" y="10132839"/>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16639</xdr:rowOff>
    </xdr:from>
    <xdr:to>
      <xdr:col>50</xdr:col>
      <xdr:colOff>114300</xdr:colOff>
      <xdr:row>59</xdr:row>
      <xdr:rowOff>17289</xdr:rowOff>
    </xdr:to>
    <xdr:cxnSp macro="">
      <xdr:nvCxnSpPr>
        <xdr:cNvPr id="350" name="直線コネクタ 349"/>
        <xdr:cNvCxnSpPr/>
      </xdr:nvCxnSpPr>
      <xdr:spPr>
        <a:xfrm>
          <a:off x="8750300" y="10132189"/>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13840</xdr:rowOff>
    </xdr:from>
    <xdr:to>
      <xdr:col>45</xdr:col>
      <xdr:colOff>177800</xdr:colOff>
      <xdr:row>59</xdr:row>
      <xdr:rowOff>16639</xdr:rowOff>
    </xdr:to>
    <xdr:cxnSp macro="">
      <xdr:nvCxnSpPr>
        <xdr:cNvPr id="353" name="直線コネクタ 352"/>
        <xdr:cNvCxnSpPr/>
      </xdr:nvCxnSpPr>
      <xdr:spPr>
        <a:xfrm>
          <a:off x="7861300" y="10129390"/>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13840</xdr:rowOff>
    </xdr:from>
    <xdr:to>
      <xdr:col>41</xdr:col>
      <xdr:colOff>50800</xdr:colOff>
      <xdr:row>59</xdr:row>
      <xdr:rowOff>20559</xdr:rowOff>
    </xdr:to>
    <xdr:cxnSp macro="">
      <xdr:nvCxnSpPr>
        <xdr:cNvPr id="356" name="直線コネクタ 355"/>
        <xdr:cNvCxnSpPr/>
      </xdr:nvCxnSpPr>
      <xdr:spPr>
        <a:xfrm flipV="1">
          <a:off x="6972300" y="10129390"/>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138185</xdr:rowOff>
    </xdr:from>
    <xdr:to>
      <xdr:col>55</xdr:col>
      <xdr:colOff>50800</xdr:colOff>
      <xdr:row>59</xdr:row>
      <xdr:rowOff>68335</xdr:rowOff>
    </xdr:to>
    <xdr:sp macro="" textlink="">
      <xdr:nvSpPr>
        <xdr:cNvPr id="366" name="楕円 365"/>
        <xdr:cNvSpPr/>
      </xdr:nvSpPr>
      <xdr:spPr>
        <a:xfrm>
          <a:off x="10426700" y="100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137939</xdr:rowOff>
    </xdr:from>
    <xdr:to>
      <xdr:col>50</xdr:col>
      <xdr:colOff>165100</xdr:colOff>
      <xdr:row>59</xdr:row>
      <xdr:rowOff>68089</xdr:rowOff>
    </xdr:to>
    <xdr:sp macro="" textlink="">
      <xdr:nvSpPr>
        <xdr:cNvPr id="368" name="楕円 367"/>
        <xdr:cNvSpPr/>
      </xdr:nvSpPr>
      <xdr:spPr>
        <a:xfrm>
          <a:off x="9588500" y="100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59216</xdr:rowOff>
    </xdr:from>
    <xdr:ext cx="534377" cy="259045"/>
    <xdr:sp macro="" textlink="">
      <xdr:nvSpPr>
        <xdr:cNvPr id="369" name="テキスト ボックス 368"/>
        <xdr:cNvSpPr txBox="1"/>
      </xdr:nvSpPr>
      <xdr:spPr>
        <a:xfrm>
          <a:off x="9372111" y="101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137289</xdr:rowOff>
    </xdr:from>
    <xdr:to>
      <xdr:col>46</xdr:col>
      <xdr:colOff>38100</xdr:colOff>
      <xdr:row>59</xdr:row>
      <xdr:rowOff>67439</xdr:rowOff>
    </xdr:to>
    <xdr:sp macro="" textlink="">
      <xdr:nvSpPr>
        <xdr:cNvPr id="370" name="楕円 369"/>
        <xdr:cNvSpPr/>
      </xdr:nvSpPr>
      <xdr:spPr>
        <a:xfrm>
          <a:off x="8699500" y="100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58566</xdr:rowOff>
    </xdr:from>
    <xdr:ext cx="534377" cy="259045"/>
    <xdr:sp macro="" textlink="">
      <xdr:nvSpPr>
        <xdr:cNvPr id="371" name="テキスト ボックス 370"/>
        <xdr:cNvSpPr txBox="1"/>
      </xdr:nvSpPr>
      <xdr:spPr>
        <a:xfrm>
          <a:off x="8483111" y="1017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134490</xdr:rowOff>
    </xdr:from>
    <xdr:to>
      <xdr:col>41</xdr:col>
      <xdr:colOff>101600</xdr:colOff>
      <xdr:row>59</xdr:row>
      <xdr:rowOff>64640</xdr:rowOff>
    </xdr:to>
    <xdr:sp macro="" textlink="">
      <xdr:nvSpPr>
        <xdr:cNvPr id="372" name="楕円 371"/>
        <xdr:cNvSpPr/>
      </xdr:nvSpPr>
      <xdr:spPr>
        <a:xfrm>
          <a:off x="7810500" y="10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55767</xdr:rowOff>
    </xdr:from>
    <xdr:ext cx="534377" cy="259045"/>
    <xdr:sp macro="" textlink="">
      <xdr:nvSpPr>
        <xdr:cNvPr id="373" name="テキスト ボックス 372"/>
        <xdr:cNvSpPr txBox="1"/>
      </xdr:nvSpPr>
      <xdr:spPr>
        <a:xfrm>
          <a:off x="7594111" y="101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141209</xdr:rowOff>
    </xdr:from>
    <xdr:to>
      <xdr:col>36</xdr:col>
      <xdr:colOff>165100</xdr:colOff>
      <xdr:row>59</xdr:row>
      <xdr:rowOff>71359</xdr:rowOff>
    </xdr:to>
    <xdr:sp macro="" textlink="">
      <xdr:nvSpPr>
        <xdr:cNvPr id="374" name="楕円 373"/>
        <xdr:cNvSpPr/>
      </xdr:nvSpPr>
      <xdr:spPr>
        <a:xfrm>
          <a:off x="6921500" y="100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62486</xdr:rowOff>
    </xdr:from>
    <xdr:ext cx="534377" cy="259045"/>
    <xdr:sp macro="" textlink="">
      <xdr:nvSpPr>
        <xdr:cNvPr id="375" name="テキスト ボックス 374"/>
        <xdr:cNvSpPr txBox="1"/>
      </xdr:nvSpPr>
      <xdr:spPr>
        <a:xfrm>
          <a:off x="6705111" y="101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28608</xdr:rowOff>
    </xdr:from>
    <xdr:to>
      <xdr:col>55</xdr:col>
      <xdr:colOff>0</xdr:colOff>
      <xdr:row>78</xdr:row>
      <xdr:rowOff>119492</xdr:rowOff>
    </xdr:to>
    <xdr:cxnSp macro="">
      <xdr:nvCxnSpPr>
        <xdr:cNvPr id="404" name="直線コネクタ 403"/>
        <xdr:cNvCxnSpPr/>
      </xdr:nvCxnSpPr>
      <xdr:spPr>
        <a:xfrm>
          <a:off x="9639300" y="13401708"/>
          <a:ext cx="838200" cy="9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28608</xdr:rowOff>
    </xdr:from>
    <xdr:to>
      <xdr:col>50</xdr:col>
      <xdr:colOff>114300</xdr:colOff>
      <xdr:row>78</xdr:row>
      <xdr:rowOff>120239</xdr:rowOff>
    </xdr:to>
    <xdr:cxnSp macro="">
      <xdr:nvCxnSpPr>
        <xdr:cNvPr id="407" name="直線コネクタ 406"/>
        <xdr:cNvCxnSpPr/>
      </xdr:nvCxnSpPr>
      <xdr:spPr>
        <a:xfrm flipV="1">
          <a:off x="8750300" y="13401708"/>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100884</xdr:rowOff>
    </xdr:from>
    <xdr:to>
      <xdr:col>45</xdr:col>
      <xdr:colOff>177800</xdr:colOff>
      <xdr:row>78</xdr:row>
      <xdr:rowOff>120239</xdr:rowOff>
    </xdr:to>
    <xdr:cxnSp macro="">
      <xdr:nvCxnSpPr>
        <xdr:cNvPr id="410" name="直線コネクタ 409"/>
        <xdr:cNvCxnSpPr/>
      </xdr:nvCxnSpPr>
      <xdr:spPr>
        <a:xfrm>
          <a:off x="7861300" y="1347398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2152</xdr:rowOff>
    </xdr:from>
    <xdr:to>
      <xdr:col>41</xdr:col>
      <xdr:colOff>50800</xdr:colOff>
      <xdr:row>78</xdr:row>
      <xdr:rowOff>100884</xdr:rowOff>
    </xdr:to>
    <xdr:cxnSp macro="">
      <xdr:nvCxnSpPr>
        <xdr:cNvPr id="413" name="直線コネクタ 412"/>
        <xdr:cNvCxnSpPr/>
      </xdr:nvCxnSpPr>
      <xdr:spPr>
        <a:xfrm>
          <a:off x="6972300" y="13375252"/>
          <a:ext cx="889000" cy="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68692</xdr:rowOff>
    </xdr:from>
    <xdr:to>
      <xdr:col>55</xdr:col>
      <xdr:colOff>50800</xdr:colOff>
      <xdr:row>78</xdr:row>
      <xdr:rowOff>170292</xdr:rowOff>
    </xdr:to>
    <xdr:sp macro="" textlink="">
      <xdr:nvSpPr>
        <xdr:cNvPr id="423" name="楕円 422"/>
        <xdr:cNvSpPr/>
      </xdr:nvSpPr>
      <xdr:spPr>
        <a:xfrm>
          <a:off x="104267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2672</xdr:rowOff>
    </xdr:from>
    <xdr:ext cx="534377" cy="259045"/>
    <xdr:sp macro="" textlink="">
      <xdr:nvSpPr>
        <xdr:cNvPr id="424" name="商工費該当値テキスト"/>
        <xdr:cNvSpPr txBox="1"/>
      </xdr:nvSpPr>
      <xdr:spPr>
        <a:xfrm>
          <a:off x="10528300" y="133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149258</xdr:rowOff>
    </xdr:from>
    <xdr:to>
      <xdr:col>50</xdr:col>
      <xdr:colOff>165100</xdr:colOff>
      <xdr:row>78</xdr:row>
      <xdr:rowOff>79408</xdr:rowOff>
    </xdr:to>
    <xdr:sp macro="" textlink="">
      <xdr:nvSpPr>
        <xdr:cNvPr id="425" name="楕円 424"/>
        <xdr:cNvSpPr/>
      </xdr:nvSpPr>
      <xdr:spPr>
        <a:xfrm>
          <a:off x="9588500" y="13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95935</xdr:rowOff>
    </xdr:from>
    <xdr:ext cx="534377" cy="259045"/>
    <xdr:sp macro="" textlink="">
      <xdr:nvSpPr>
        <xdr:cNvPr id="426" name="テキスト ボックス 425"/>
        <xdr:cNvSpPr txBox="1"/>
      </xdr:nvSpPr>
      <xdr:spPr>
        <a:xfrm>
          <a:off x="9372111" y="13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69439</xdr:rowOff>
    </xdr:from>
    <xdr:to>
      <xdr:col>46</xdr:col>
      <xdr:colOff>38100</xdr:colOff>
      <xdr:row>78</xdr:row>
      <xdr:rowOff>171039</xdr:rowOff>
    </xdr:to>
    <xdr:sp macro="" textlink="">
      <xdr:nvSpPr>
        <xdr:cNvPr id="427" name="楕円 426"/>
        <xdr:cNvSpPr/>
      </xdr:nvSpPr>
      <xdr:spPr>
        <a:xfrm>
          <a:off x="8699500" y="134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162166</xdr:rowOff>
    </xdr:from>
    <xdr:ext cx="534377" cy="259045"/>
    <xdr:sp macro="" textlink="">
      <xdr:nvSpPr>
        <xdr:cNvPr id="428" name="テキスト ボックス 427"/>
        <xdr:cNvSpPr txBox="1"/>
      </xdr:nvSpPr>
      <xdr:spPr>
        <a:xfrm>
          <a:off x="8483111" y="135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50084</xdr:rowOff>
    </xdr:from>
    <xdr:to>
      <xdr:col>41</xdr:col>
      <xdr:colOff>101600</xdr:colOff>
      <xdr:row>78</xdr:row>
      <xdr:rowOff>151684</xdr:rowOff>
    </xdr:to>
    <xdr:sp macro="" textlink="">
      <xdr:nvSpPr>
        <xdr:cNvPr id="429" name="楕円 428"/>
        <xdr:cNvSpPr/>
      </xdr:nvSpPr>
      <xdr:spPr>
        <a:xfrm>
          <a:off x="7810500" y="1342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142811</xdr:rowOff>
    </xdr:from>
    <xdr:ext cx="534377" cy="259045"/>
    <xdr:sp macro="" textlink="">
      <xdr:nvSpPr>
        <xdr:cNvPr id="430" name="テキスト ボックス 429"/>
        <xdr:cNvSpPr txBox="1"/>
      </xdr:nvSpPr>
      <xdr:spPr>
        <a:xfrm>
          <a:off x="7594111" y="135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122802</xdr:rowOff>
    </xdr:from>
    <xdr:to>
      <xdr:col>36</xdr:col>
      <xdr:colOff>165100</xdr:colOff>
      <xdr:row>78</xdr:row>
      <xdr:rowOff>52952</xdr:rowOff>
    </xdr:to>
    <xdr:sp macro="" textlink="">
      <xdr:nvSpPr>
        <xdr:cNvPr id="431" name="楕円 430"/>
        <xdr:cNvSpPr/>
      </xdr:nvSpPr>
      <xdr:spPr>
        <a:xfrm>
          <a:off x="6921500" y="133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69479</xdr:rowOff>
    </xdr:from>
    <xdr:ext cx="534377" cy="259045"/>
    <xdr:sp macro="" textlink="">
      <xdr:nvSpPr>
        <xdr:cNvPr id="432" name="テキスト ボックス 431"/>
        <xdr:cNvSpPr txBox="1"/>
      </xdr:nvSpPr>
      <xdr:spPr>
        <a:xfrm>
          <a:off x="6705111" y="130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115926</xdr:rowOff>
    </xdr:from>
    <xdr:to>
      <xdr:col>55</xdr:col>
      <xdr:colOff>0</xdr:colOff>
      <xdr:row>98</xdr:row>
      <xdr:rowOff>116641</xdr:rowOff>
    </xdr:to>
    <xdr:cxnSp macro="">
      <xdr:nvCxnSpPr>
        <xdr:cNvPr id="459" name="直線コネクタ 458"/>
        <xdr:cNvCxnSpPr/>
      </xdr:nvCxnSpPr>
      <xdr:spPr>
        <a:xfrm>
          <a:off x="9639300" y="16918026"/>
          <a:ext cx="8382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115926</xdr:rowOff>
    </xdr:from>
    <xdr:to>
      <xdr:col>50</xdr:col>
      <xdr:colOff>114300</xdr:colOff>
      <xdr:row>98</xdr:row>
      <xdr:rowOff>116323</xdr:rowOff>
    </xdr:to>
    <xdr:cxnSp macro="">
      <xdr:nvCxnSpPr>
        <xdr:cNvPr id="462" name="直線コネクタ 461"/>
        <xdr:cNvCxnSpPr/>
      </xdr:nvCxnSpPr>
      <xdr:spPr>
        <a:xfrm flipV="1">
          <a:off x="8750300" y="16918026"/>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116323</xdr:rowOff>
    </xdr:from>
    <xdr:to>
      <xdr:col>45</xdr:col>
      <xdr:colOff>177800</xdr:colOff>
      <xdr:row>98</xdr:row>
      <xdr:rowOff>120377</xdr:rowOff>
    </xdr:to>
    <xdr:cxnSp macro="">
      <xdr:nvCxnSpPr>
        <xdr:cNvPr id="465" name="直線コネクタ 464"/>
        <xdr:cNvCxnSpPr/>
      </xdr:nvCxnSpPr>
      <xdr:spPr>
        <a:xfrm flipV="1">
          <a:off x="7861300" y="16918423"/>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120377</xdr:rowOff>
    </xdr:from>
    <xdr:to>
      <xdr:col>41</xdr:col>
      <xdr:colOff>50800</xdr:colOff>
      <xdr:row>98</xdr:row>
      <xdr:rowOff>120571</xdr:rowOff>
    </xdr:to>
    <xdr:cxnSp macro="">
      <xdr:nvCxnSpPr>
        <xdr:cNvPr id="468" name="直線コネクタ 467"/>
        <xdr:cNvCxnSpPr/>
      </xdr:nvCxnSpPr>
      <xdr:spPr>
        <a:xfrm flipV="1">
          <a:off x="6972300" y="16922477"/>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65841</xdr:rowOff>
    </xdr:from>
    <xdr:to>
      <xdr:col>55</xdr:col>
      <xdr:colOff>50800</xdr:colOff>
      <xdr:row>98</xdr:row>
      <xdr:rowOff>167441</xdr:rowOff>
    </xdr:to>
    <xdr:sp macro="" textlink="">
      <xdr:nvSpPr>
        <xdr:cNvPr id="478" name="楕円 477"/>
        <xdr:cNvSpPr/>
      </xdr:nvSpPr>
      <xdr:spPr>
        <a:xfrm>
          <a:off x="10426700" y="16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65126</xdr:rowOff>
    </xdr:from>
    <xdr:to>
      <xdr:col>50</xdr:col>
      <xdr:colOff>165100</xdr:colOff>
      <xdr:row>98</xdr:row>
      <xdr:rowOff>166726</xdr:rowOff>
    </xdr:to>
    <xdr:sp macro="" textlink="">
      <xdr:nvSpPr>
        <xdr:cNvPr id="480" name="楕円 479"/>
        <xdr:cNvSpPr/>
      </xdr:nvSpPr>
      <xdr:spPr>
        <a:xfrm>
          <a:off x="9588500" y="168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157853</xdr:rowOff>
    </xdr:from>
    <xdr:ext cx="534377" cy="259045"/>
    <xdr:sp macro="" textlink="">
      <xdr:nvSpPr>
        <xdr:cNvPr id="481" name="テキスト ボックス 480"/>
        <xdr:cNvSpPr txBox="1"/>
      </xdr:nvSpPr>
      <xdr:spPr>
        <a:xfrm>
          <a:off x="9372111" y="169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65523</xdr:rowOff>
    </xdr:from>
    <xdr:to>
      <xdr:col>46</xdr:col>
      <xdr:colOff>38100</xdr:colOff>
      <xdr:row>98</xdr:row>
      <xdr:rowOff>167123</xdr:rowOff>
    </xdr:to>
    <xdr:sp macro="" textlink="">
      <xdr:nvSpPr>
        <xdr:cNvPr id="482" name="楕円 481"/>
        <xdr:cNvSpPr/>
      </xdr:nvSpPr>
      <xdr:spPr>
        <a:xfrm>
          <a:off x="8699500" y="168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158250</xdr:rowOff>
    </xdr:from>
    <xdr:ext cx="534377" cy="259045"/>
    <xdr:sp macro="" textlink="">
      <xdr:nvSpPr>
        <xdr:cNvPr id="483" name="テキスト ボックス 482"/>
        <xdr:cNvSpPr txBox="1"/>
      </xdr:nvSpPr>
      <xdr:spPr>
        <a:xfrm>
          <a:off x="8483111" y="169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69577</xdr:rowOff>
    </xdr:from>
    <xdr:to>
      <xdr:col>41</xdr:col>
      <xdr:colOff>101600</xdr:colOff>
      <xdr:row>98</xdr:row>
      <xdr:rowOff>171177</xdr:rowOff>
    </xdr:to>
    <xdr:sp macro="" textlink="">
      <xdr:nvSpPr>
        <xdr:cNvPr id="484" name="楕円 483"/>
        <xdr:cNvSpPr/>
      </xdr:nvSpPr>
      <xdr:spPr>
        <a:xfrm>
          <a:off x="7810500" y="16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162304</xdr:rowOff>
    </xdr:from>
    <xdr:ext cx="534377" cy="259045"/>
    <xdr:sp macro="" textlink="">
      <xdr:nvSpPr>
        <xdr:cNvPr id="485" name="テキスト ボックス 484"/>
        <xdr:cNvSpPr txBox="1"/>
      </xdr:nvSpPr>
      <xdr:spPr>
        <a:xfrm>
          <a:off x="7594111" y="1696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69771</xdr:rowOff>
    </xdr:from>
    <xdr:to>
      <xdr:col>36</xdr:col>
      <xdr:colOff>165100</xdr:colOff>
      <xdr:row>98</xdr:row>
      <xdr:rowOff>171371</xdr:rowOff>
    </xdr:to>
    <xdr:sp macro="" textlink="">
      <xdr:nvSpPr>
        <xdr:cNvPr id="486" name="楕円 485"/>
        <xdr:cNvSpPr/>
      </xdr:nvSpPr>
      <xdr:spPr>
        <a:xfrm>
          <a:off x="6921500" y="168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162498</xdr:rowOff>
    </xdr:from>
    <xdr:ext cx="534377" cy="259045"/>
    <xdr:sp macro="" textlink="">
      <xdr:nvSpPr>
        <xdr:cNvPr id="487" name="テキスト ボックス 486"/>
        <xdr:cNvSpPr txBox="1"/>
      </xdr:nvSpPr>
      <xdr:spPr>
        <a:xfrm>
          <a:off x="6705111" y="169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134410</xdr:rowOff>
    </xdr:from>
    <xdr:to>
      <xdr:col>85</xdr:col>
      <xdr:colOff>126364</xdr:colOff>
      <xdr:row>38</xdr:row>
      <xdr:rowOff>23016</xdr:rowOff>
    </xdr:to>
    <xdr:cxnSp macro="">
      <xdr:nvCxnSpPr>
        <xdr:cNvPr id="513" name="直線コネクタ 512"/>
        <xdr:cNvCxnSpPr/>
      </xdr:nvCxnSpPr>
      <xdr:spPr>
        <a:xfrm flipV="1">
          <a:off x="16317595" y="5106460"/>
          <a:ext cx="1269" cy="143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26843</xdr:rowOff>
    </xdr:from>
    <xdr:ext cx="534377" cy="259045"/>
    <xdr:sp macro="" textlink="">
      <xdr:nvSpPr>
        <xdr:cNvPr id="514" name="消防費最小値テキスト"/>
        <xdr:cNvSpPr txBox="1"/>
      </xdr:nvSpPr>
      <xdr:spPr>
        <a:xfrm>
          <a:off x="16370300" y="65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23016</xdr:rowOff>
    </xdr:from>
    <xdr:to>
      <xdr:col>86</xdr:col>
      <xdr:colOff>25400</xdr:colOff>
      <xdr:row>38</xdr:row>
      <xdr:rowOff>23016</xdr:rowOff>
    </xdr:to>
    <xdr:cxnSp macro="">
      <xdr:nvCxnSpPr>
        <xdr:cNvPr id="515" name="直線コネクタ 514"/>
        <xdr:cNvCxnSpPr/>
      </xdr:nvCxnSpPr>
      <xdr:spPr>
        <a:xfrm>
          <a:off x="16230600" y="653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81087</xdr:rowOff>
    </xdr:from>
    <xdr:ext cx="599010" cy="259045"/>
    <xdr:sp macro="" textlink="">
      <xdr:nvSpPr>
        <xdr:cNvPr id="516" name="消防費最大値テキスト"/>
        <xdr:cNvSpPr txBox="1"/>
      </xdr:nvSpPr>
      <xdr:spPr>
        <a:xfrm>
          <a:off x="16370300" y="488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134410</xdr:rowOff>
    </xdr:from>
    <xdr:to>
      <xdr:col>86</xdr:col>
      <xdr:colOff>25400</xdr:colOff>
      <xdr:row>29</xdr:row>
      <xdr:rowOff>134410</xdr:rowOff>
    </xdr:to>
    <xdr:cxnSp macro="">
      <xdr:nvCxnSpPr>
        <xdr:cNvPr id="517" name="直線コネクタ 516"/>
        <xdr:cNvCxnSpPr/>
      </xdr:nvCxnSpPr>
      <xdr:spPr>
        <a:xfrm>
          <a:off x="16230600" y="510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100414</xdr:rowOff>
    </xdr:from>
    <xdr:to>
      <xdr:col>85</xdr:col>
      <xdr:colOff>127000</xdr:colOff>
      <xdr:row>37</xdr:row>
      <xdr:rowOff>158510</xdr:rowOff>
    </xdr:to>
    <xdr:cxnSp macro="">
      <xdr:nvCxnSpPr>
        <xdr:cNvPr id="518" name="直線コネクタ 517"/>
        <xdr:cNvCxnSpPr/>
      </xdr:nvCxnSpPr>
      <xdr:spPr>
        <a:xfrm>
          <a:off x="15481300" y="6444064"/>
          <a:ext cx="838200" cy="5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59117</xdr:rowOff>
    </xdr:from>
    <xdr:ext cx="534377" cy="259045"/>
    <xdr:sp macro="" textlink="">
      <xdr:nvSpPr>
        <xdr:cNvPr id="519" name="消防費平均値テキスト"/>
        <xdr:cNvSpPr txBox="1"/>
      </xdr:nvSpPr>
      <xdr:spPr>
        <a:xfrm>
          <a:off x="16370300" y="605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36240</xdr:rowOff>
    </xdr:from>
    <xdr:to>
      <xdr:col>85</xdr:col>
      <xdr:colOff>177800</xdr:colOff>
      <xdr:row>36</xdr:row>
      <xdr:rowOff>137840</xdr:rowOff>
    </xdr:to>
    <xdr:sp macro="" textlink="">
      <xdr:nvSpPr>
        <xdr:cNvPr id="520" name="フローチャート: 判断 519"/>
        <xdr:cNvSpPr/>
      </xdr:nvSpPr>
      <xdr:spPr>
        <a:xfrm>
          <a:off x="16268700" y="620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100414</xdr:rowOff>
    </xdr:from>
    <xdr:to>
      <xdr:col>81</xdr:col>
      <xdr:colOff>50800</xdr:colOff>
      <xdr:row>38</xdr:row>
      <xdr:rowOff>8027</xdr:rowOff>
    </xdr:to>
    <xdr:cxnSp macro="">
      <xdr:nvCxnSpPr>
        <xdr:cNvPr id="521" name="直線コネクタ 520"/>
        <xdr:cNvCxnSpPr/>
      </xdr:nvCxnSpPr>
      <xdr:spPr>
        <a:xfrm flipV="1">
          <a:off x="14592300" y="6444064"/>
          <a:ext cx="889000" cy="7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19846</xdr:rowOff>
    </xdr:from>
    <xdr:to>
      <xdr:col>81</xdr:col>
      <xdr:colOff>101600</xdr:colOff>
      <xdr:row>36</xdr:row>
      <xdr:rowOff>121446</xdr:rowOff>
    </xdr:to>
    <xdr:sp macro="" textlink="">
      <xdr:nvSpPr>
        <xdr:cNvPr id="522" name="フローチャート: 判断 521"/>
        <xdr:cNvSpPr/>
      </xdr:nvSpPr>
      <xdr:spPr>
        <a:xfrm>
          <a:off x="15430500" y="619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137973</xdr:rowOff>
    </xdr:from>
    <xdr:ext cx="534377" cy="259045"/>
    <xdr:sp macro="" textlink="">
      <xdr:nvSpPr>
        <xdr:cNvPr id="523" name="テキスト ボックス 522"/>
        <xdr:cNvSpPr txBox="1"/>
      </xdr:nvSpPr>
      <xdr:spPr>
        <a:xfrm>
          <a:off x="15214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8027</xdr:rowOff>
    </xdr:from>
    <xdr:to>
      <xdr:col>76</xdr:col>
      <xdr:colOff>114300</xdr:colOff>
      <xdr:row>38</xdr:row>
      <xdr:rowOff>33956</xdr:rowOff>
    </xdr:to>
    <xdr:cxnSp macro="">
      <xdr:nvCxnSpPr>
        <xdr:cNvPr id="524" name="直線コネクタ 523"/>
        <xdr:cNvCxnSpPr/>
      </xdr:nvCxnSpPr>
      <xdr:spPr>
        <a:xfrm flipV="1">
          <a:off x="13703300" y="6523127"/>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139829</xdr:rowOff>
    </xdr:from>
    <xdr:to>
      <xdr:col>76</xdr:col>
      <xdr:colOff>165100</xdr:colOff>
      <xdr:row>36</xdr:row>
      <xdr:rowOff>69979</xdr:rowOff>
    </xdr:to>
    <xdr:sp macro="" textlink="">
      <xdr:nvSpPr>
        <xdr:cNvPr id="525" name="フローチャート: 判断 524"/>
        <xdr:cNvSpPr/>
      </xdr:nvSpPr>
      <xdr:spPr>
        <a:xfrm>
          <a:off x="14541500" y="614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86506</xdr:rowOff>
    </xdr:from>
    <xdr:ext cx="534377" cy="259045"/>
    <xdr:sp macro="" textlink="">
      <xdr:nvSpPr>
        <xdr:cNvPr id="526" name="テキスト ボックス 525"/>
        <xdr:cNvSpPr txBox="1"/>
      </xdr:nvSpPr>
      <xdr:spPr>
        <a:xfrm>
          <a:off x="14325111" y="59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33956</xdr:rowOff>
    </xdr:from>
    <xdr:to>
      <xdr:col>71</xdr:col>
      <xdr:colOff>177800</xdr:colOff>
      <xdr:row>38</xdr:row>
      <xdr:rowOff>53011</xdr:rowOff>
    </xdr:to>
    <xdr:cxnSp macro="">
      <xdr:nvCxnSpPr>
        <xdr:cNvPr id="527" name="直線コネクタ 526"/>
        <xdr:cNvCxnSpPr/>
      </xdr:nvCxnSpPr>
      <xdr:spPr>
        <a:xfrm flipV="1">
          <a:off x="12814300" y="6549056"/>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49973</xdr:rowOff>
    </xdr:from>
    <xdr:to>
      <xdr:col>72</xdr:col>
      <xdr:colOff>38100</xdr:colOff>
      <xdr:row>36</xdr:row>
      <xdr:rowOff>151573</xdr:rowOff>
    </xdr:to>
    <xdr:sp macro="" textlink="">
      <xdr:nvSpPr>
        <xdr:cNvPr id="528" name="フローチャート: 判断 527"/>
        <xdr:cNvSpPr/>
      </xdr:nvSpPr>
      <xdr:spPr>
        <a:xfrm>
          <a:off x="136525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168100</xdr:rowOff>
    </xdr:from>
    <xdr:ext cx="534377" cy="259045"/>
    <xdr:sp macro="" textlink="">
      <xdr:nvSpPr>
        <xdr:cNvPr id="529" name="テキスト ボックス 528"/>
        <xdr:cNvSpPr txBox="1"/>
      </xdr:nvSpPr>
      <xdr:spPr>
        <a:xfrm>
          <a:off x="13436111" y="59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167489</xdr:rowOff>
    </xdr:from>
    <xdr:to>
      <xdr:col>67</xdr:col>
      <xdr:colOff>101600</xdr:colOff>
      <xdr:row>36</xdr:row>
      <xdr:rowOff>97639</xdr:rowOff>
    </xdr:to>
    <xdr:sp macro="" textlink="">
      <xdr:nvSpPr>
        <xdr:cNvPr id="530" name="フローチャート: 判断 529"/>
        <xdr:cNvSpPr/>
      </xdr:nvSpPr>
      <xdr:spPr>
        <a:xfrm>
          <a:off x="12763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114166</xdr:rowOff>
    </xdr:from>
    <xdr:ext cx="534377" cy="259045"/>
    <xdr:sp macro="" textlink="">
      <xdr:nvSpPr>
        <xdr:cNvPr id="531" name="テキスト ボックス 530"/>
        <xdr:cNvSpPr txBox="1"/>
      </xdr:nvSpPr>
      <xdr:spPr>
        <a:xfrm>
          <a:off x="12547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107710</xdr:rowOff>
    </xdr:from>
    <xdr:to>
      <xdr:col>85</xdr:col>
      <xdr:colOff>177800</xdr:colOff>
      <xdr:row>38</xdr:row>
      <xdr:rowOff>37860</xdr:rowOff>
    </xdr:to>
    <xdr:sp macro="" textlink="">
      <xdr:nvSpPr>
        <xdr:cNvPr id="537" name="楕円 536"/>
        <xdr:cNvSpPr/>
      </xdr:nvSpPr>
      <xdr:spPr>
        <a:xfrm>
          <a:off x="16268700" y="64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22637</xdr:rowOff>
    </xdr:from>
    <xdr:ext cx="534377" cy="259045"/>
    <xdr:sp macro="" textlink="">
      <xdr:nvSpPr>
        <xdr:cNvPr id="538" name="消防費該当値テキスト"/>
        <xdr:cNvSpPr txBox="1"/>
      </xdr:nvSpPr>
      <xdr:spPr>
        <a:xfrm>
          <a:off x="16370300" y="63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49614</xdr:rowOff>
    </xdr:from>
    <xdr:to>
      <xdr:col>81</xdr:col>
      <xdr:colOff>101600</xdr:colOff>
      <xdr:row>37</xdr:row>
      <xdr:rowOff>151214</xdr:rowOff>
    </xdr:to>
    <xdr:sp macro="" textlink="">
      <xdr:nvSpPr>
        <xdr:cNvPr id="539" name="楕円 538"/>
        <xdr:cNvSpPr/>
      </xdr:nvSpPr>
      <xdr:spPr>
        <a:xfrm>
          <a:off x="15430500" y="63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142340</xdr:rowOff>
    </xdr:from>
    <xdr:ext cx="534377" cy="259045"/>
    <xdr:sp macro="" textlink="">
      <xdr:nvSpPr>
        <xdr:cNvPr id="540" name="テキスト ボックス 539"/>
        <xdr:cNvSpPr txBox="1"/>
      </xdr:nvSpPr>
      <xdr:spPr>
        <a:xfrm>
          <a:off x="15214111" y="64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128676</xdr:rowOff>
    </xdr:from>
    <xdr:to>
      <xdr:col>76</xdr:col>
      <xdr:colOff>165100</xdr:colOff>
      <xdr:row>38</xdr:row>
      <xdr:rowOff>58826</xdr:rowOff>
    </xdr:to>
    <xdr:sp macro="" textlink="">
      <xdr:nvSpPr>
        <xdr:cNvPr id="541" name="楕円 540"/>
        <xdr:cNvSpPr/>
      </xdr:nvSpPr>
      <xdr:spPr>
        <a:xfrm>
          <a:off x="14541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49954</xdr:rowOff>
    </xdr:from>
    <xdr:ext cx="534377" cy="259045"/>
    <xdr:sp macro="" textlink="">
      <xdr:nvSpPr>
        <xdr:cNvPr id="542" name="テキスト ボックス 541"/>
        <xdr:cNvSpPr txBox="1"/>
      </xdr:nvSpPr>
      <xdr:spPr>
        <a:xfrm>
          <a:off x="14325111" y="65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154606</xdr:rowOff>
    </xdr:from>
    <xdr:to>
      <xdr:col>72</xdr:col>
      <xdr:colOff>38100</xdr:colOff>
      <xdr:row>38</xdr:row>
      <xdr:rowOff>84756</xdr:rowOff>
    </xdr:to>
    <xdr:sp macro="" textlink="">
      <xdr:nvSpPr>
        <xdr:cNvPr id="543" name="楕円 542"/>
        <xdr:cNvSpPr/>
      </xdr:nvSpPr>
      <xdr:spPr>
        <a:xfrm>
          <a:off x="13652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75883</xdr:rowOff>
    </xdr:from>
    <xdr:ext cx="534377" cy="259045"/>
    <xdr:sp macro="" textlink="">
      <xdr:nvSpPr>
        <xdr:cNvPr id="544" name="テキスト ボックス 543"/>
        <xdr:cNvSpPr txBox="1"/>
      </xdr:nvSpPr>
      <xdr:spPr>
        <a:xfrm>
          <a:off x="13436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2211</xdr:rowOff>
    </xdr:from>
    <xdr:to>
      <xdr:col>67</xdr:col>
      <xdr:colOff>101600</xdr:colOff>
      <xdr:row>38</xdr:row>
      <xdr:rowOff>103811</xdr:rowOff>
    </xdr:to>
    <xdr:sp macro="" textlink="">
      <xdr:nvSpPr>
        <xdr:cNvPr id="545" name="楕円 544"/>
        <xdr:cNvSpPr/>
      </xdr:nvSpPr>
      <xdr:spPr>
        <a:xfrm>
          <a:off x="12763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94938</xdr:rowOff>
    </xdr:from>
    <xdr:ext cx="534377" cy="259045"/>
    <xdr:sp macro="" textlink="">
      <xdr:nvSpPr>
        <xdr:cNvPr id="546" name="テキスト ボックス 545"/>
        <xdr:cNvSpPr txBox="1"/>
      </xdr:nvSpPr>
      <xdr:spPr>
        <a:xfrm>
          <a:off x="12547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8" name="直線コネクタ 567"/>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9"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70" name="直線コネクタ 569"/>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1"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2" name="直線コネクタ 571"/>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5219</xdr:rowOff>
    </xdr:from>
    <xdr:to>
      <xdr:col>85</xdr:col>
      <xdr:colOff>127000</xdr:colOff>
      <xdr:row>57</xdr:row>
      <xdr:rowOff>45348</xdr:rowOff>
    </xdr:to>
    <xdr:cxnSp macro="">
      <xdr:nvCxnSpPr>
        <xdr:cNvPr id="573" name="直線コネクタ 572"/>
        <xdr:cNvCxnSpPr/>
      </xdr:nvCxnSpPr>
      <xdr:spPr>
        <a:xfrm flipV="1">
          <a:off x="15481300" y="9777869"/>
          <a:ext cx="838200" cy="4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4"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5" name="フローチャート: 判断 574"/>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45348</xdr:rowOff>
    </xdr:from>
    <xdr:to>
      <xdr:col>81</xdr:col>
      <xdr:colOff>50800</xdr:colOff>
      <xdr:row>57</xdr:row>
      <xdr:rowOff>77022</xdr:rowOff>
    </xdr:to>
    <xdr:cxnSp macro="">
      <xdr:nvCxnSpPr>
        <xdr:cNvPr id="576" name="直線コネクタ 575"/>
        <xdr:cNvCxnSpPr/>
      </xdr:nvCxnSpPr>
      <xdr:spPr>
        <a:xfrm flipV="1">
          <a:off x="14592300" y="9817998"/>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7" name="フローチャート: 判断 576"/>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8" name="テキスト ボックス 577"/>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69433</xdr:rowOff>
    </xdr:from>
    <xdr:to>
      <xdr:col>76</xdr:col>
      <xdr:colOff>114300</xdr:colOff>
      <xdr:row>57</xdr:row>
      <xdr:rowOff>77022</xdr:rowOff>
    </xdr:to>
    <xdr:cxnSp macro="">
      <xdr:nvCxnSpPr>
        <xdr:cNvPr id="579" name="直線コネクタ 578"/>
        <xdr:cNvCxnSpPr/>
      </xdr:nvCxnSpPr>
      <xdr:spPr>
        <a:xfrm>
          <a:off x="13703300" y="984208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80" name="フローチャート: 判断 579"/>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1" name="テキスト ボックス 580"/>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61985</xdr:rowOff>
    </xdr:from>
    <xdr:to>
      <xdr:col>71</xdr:col>
      <xdr:colOff>177800</xdr:colOff>
      <xdr:row>57</xdr:row>
      <xdr:rowOff>69433</xdr:rowOff>
    </xdr:to>
    <xdr:cxnSp macro="">
      <xdr:nvCxnSpPr>
        <xdr:cNvPr id="582" name="直線コネクタ 581"/>
        <xdr:cNvCxnSpPr/>
      </xdr:nvCxnSpPr>
      <xdr:spPr>
        <a:xfrm>
          <a:off x="12814300" y="9834635"/>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3" name="フローチャート: 判断 582"/>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4" name="テキスト ボックス 583"/>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5" name="フローチャート: 判断 584"/>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6" name="テキスト ボックス 585"/>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125869</xdr:rowOff>
    </xdr:from>
    <xdr:to>
      <xdr:col>85</xdr:col>
      <xdr:colOff>177800</xdr:colOff>
      <xdr:row>57</xdr:row>
      <xdr:rowOff>56019</xdr:rowOff>
    </xdr:to>
    <xdr:sp macro="" textlink="">
      <xdr:nvSpPr>
        <xdr:cNvPr id="592" name="楕円 591"/>
        <xdr:cNvSpPr/>
      </xdr:nvSpPr>
      <xdr:spPr>
        <a:xfrm>
          <a:off x="16268700" y="97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104296</xdr:rowOff>
    </xdr:from>
    <xdr:ext cx="534377" cy="259045"/>
    <xdr:sp macro="" textlink="">
      <xdr:nvSpPr>
        <xdr:cNvPr id="593" name="教育費該当値テキスト"/>
        <xdr:cNvSpPr txBox="1"/>
      </xdr:nvSpPr>
      <xdr:spPr>
        <a:xfrm>
          <a:off x="16370300" y="97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165998</xdr:rowOff>
    </xdr:from>
    <xdr:to>
      <xdr:col>81</xdr:col>
      <xdr:colOff>101600</xdr:colOff>
      <xdr:row>57</xdr:row>
      <xdr:rowOff>96148</xdr:rowOff>
    </xdr:to>
    <xdr:sp macro="" textlink="">
      <xdr:nvSpPr>
        <xdr:cNvPr id="594" name="楕円 593"/>
        <xdr:cNvSpPr/>
      </xdr:nvSpPr>
      <xdr:spPr>
        <a:xfrm>
          <a:off x="15430500" y="97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87275</xdr:rowOff>
    </xdr:from>
    <xdr:ext cx="534377" cy="259045"/>
    <xdr:sp macro="" textlink="">
      <xdr:nvSpPr>
        <xdr:cNvPr id="595" name="テキスト ボックス 594"/>
        <xdr:cNvSpPr txBox="1"/>
      </xdr:nvSpPr>
      <xdr:spPr>
        <a:xfrm>
          <a:off x="15214111" y="98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26222</xdr:rowOff>
    </xdr:from>
    <xdr:to>
      <xdr:col>76</xdr:col>
      <xdr:colOff>165100</xdr:colOff>
      <xdr:row>57</xdr:row>
      <xdr:rowOff>127822</xdr:rowOff>
    </xdr:to>
    <xdr:sp macro="" textlink="">
      <xdr:nvSpPr>
        <xdr:cNvPr id="596" name="楕円 595"/>
        <xdr:cNvSpPr/>
      </xdr:nvSpPr>
      <xdr:spPr>
        <a:xfrm>
          <a:off x="14541500" y="979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118949</xdr:rowOff>
    </xdr:from>
    <xdr:ext cx="534377" cy="259045"/>
    <xdr:sp macro="" textlink="">
      <xdr:nvSpPr>
        <xdr:cNvPr id="597" name="テキスト ボックス 596"/>
        <xdr:cNvSpPr txBox="1"/>
      </xdr:nvSpPr>
      <xdr:spPr>
        <a:xfrm>
          <a:off x="14325111" y="98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18633</xdr:rowOff>
    </xdr:from>
    <xdr:to>
      <xdr:col>72</xdr:col>
      <xdr:colOff>38100</xdr:colOff>
      <xdr:row>57</xdr:row>
      <xdr:rowOff>120233</xdr:rowOff>
    </xdr:to>
    <xdr:sp macro="" textlink="">
      <xdr:nvSpPr>
        <xdr:cNvPr id="598" name="楕円 597"/>
        <xdr:cNvSpPr/>
      </xdr:nvSpPr>
      <xdr:spPr>
        <a:xfrm>
          <a:off x="13652500" y="9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111360</xdr:rowOff>
    </xdr:from>
    <xdr:ext cx="534377" cy="259045"/>
    <xdr:sp macro="" textlink="">
      <xdr:nvSpPr>
        <xdr:cNvPr id="599" name="テキスト ボックス 598"/>
        <xdr:cNvSpPr txBox="1"/>
      </xdr:nvSpPr>
      <xdr:spPr>
        <a:xfrm>
          <a:off x="13436111" y="98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11185</xdr:rowOff>
    </xdr:from>
    <xdr:to>
      <xdr:col>67</xdr:col>
      <xdr:colOff>101600</xdr:colOff>
      <xdr:row>57</xdr:row>
      <xdr:rowOff>112785</xdr:rowOff>
    </xdr:to>
    <xdr:sp macro="" textlink="">
      <xdr:nvSpPr>
        <xdr:cNvPr id="600" name="楕円 599"/>
        <xdr:cNvSpPr/>
      </xdr:nvSpPr>
      <xdr:spPr>
        <a:xfrm>
          <a:off x="12763500" y="978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103912</xdr:rowOff>
    </xdr:from>
    <xdr:ext cx="534377" cy="259045"/>
    <xdr:sp macro="" textlink="">
      <xdr:nvSpPr>
        <xdr:cNvPr id="601" name="テキスト ボックス 600"/>
        <xdr:cNvSpPr txBox="1"/>
      </xdr:nvSpPr>
      <xdr:spPr>
        <a:xfrm>
          <a:off x="12547111" y="98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3" name="直線コネクタ 622"/>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4"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6"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7" name="直線コネクタ 626"/>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9"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30" name="フローチャート: 判断 629"/>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2" name="フローチャート: 判断 631"/>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3" name="テキスト ボックス 632"/>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5" name="フローチャート: 判断 634"/>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6" name="テキスト ボックス 635"/>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8" name="フローチャート: 判断 637"/>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9" name="テキスト ボックス 638"/>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40" name="フローチャート: 判断 639"/>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1" name="テキスト ボックス 640"/>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8"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8" name="直線コネクタ 677"/>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9"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80" name="直線コネクタ 679"/>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1"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2" name="直線コネクタ 681"/>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27608</xdr:rowOff>
    </xdr:from>
    <xdr:to>
      <xdr:col>85</xdr:col>
      <xdr:colOff>127000</xdr:colOff>
      <xdr:row>97</xdr:row>
      <xdr:rowOff>54747</xdr:rowOff>
    </xdr:to>
    <xdr:cxnSp macro="">
      <xdr:nvCxnSpPr>
        <xdr:cNvPr id="683" name="直線コネクタ 682"/>
        <xdr:cNvCxnSpPr/>
      </xdr:nvCxnSpPr>
      <xdr:spPr>
        <a:xfrm>
          <a:off x="15481300" y="16658258"/>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4"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5" name="フローチャート: 判断 684"/>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27608</xdr:rowOff>
    </xdr:from>
    <xdr:to>
      <xdr:col>81</xdr:col>
      <xdr:colOff>50800</xdr:colOff>
      <xdr:row>97</xdr:row>
      <xdr:rowOff>39751</xdr:rowOff>
    </xdr:to>
    <xdr:cxnSp macro="">
      <xdr:nvCxnSpPr>
        <xdr:cNvPr id="686" name="直線コネクタ 685"/>
        <xdr:cNvCxnSpPr/>
      </xdr:nvCxnSpPr>
      <xdr:spPr>
        <a:xfrm flipV="1">
          <a:off x="14592300" y="16658258"/>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7" name="フローチャート: 判断 686"/>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8" name="テキスト ボックス 687"/>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39751</xdr:rowOff>
    </xdr:from>
    <xdr:to>
      <xdr:col>76</xdr:col>
      <xdr:colOff>114300</xdr:colOff>
      <xdr:row>97</xdr:row>
      <xdr:rowOff>42582</xdr:rowOff>
    </xdr:to>
    <xdr:cxnSp macro="">
      <xdr:nvCxnSpPr>
        <xdr:cNvPr id="689" name="直線コネクタ 688"/>
        <xdr:cNvCxnSpPr/>
      </xdr:nvCxnSpPr>
      <xdr:spPr>
        <a:xfrm flipV="1">
          <a:off x="13703300" y="1667040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90" name="フローチャート: 判断 689"/>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1" name="テキスト ボックス 690"/>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22264</xdr:rowOff>
    </xdr:from>
    <xdr:to>
      <xdr:col>71</xdr:col>
      <xdr:colOff>177800</xdr:colOff>
      <xdr:row>97</xdr:row>
      <xdr:rowOff>42582</xdr:rowOff>
    </xdr:to>
    <xdr:cxnSp macro="">
      <xdr:nvCxnSpPr>
        <xdr:cNvPr id="692" name="直線コネクタ 691"/>
        <xdr:cNvCxnSpPr/>
      </xdr:nvCxnSpPr>
      <xdr:spPr>
        <a:xfrm>
          <a:off x="12814300" y="16652914"/>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3" name="フローチャート: 判断 692"/>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4" name="テキスト ボックス 693"/>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5" name="フローチャート: 判断 694"/>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6" name="テキスト ボックス 695"/>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3947</xdr:rowOff>
    </xdr:from>
    <xdr:to>
      <xdr:col>85</xdr:col>
      <xdr:colOff>177800</xdr:colOff>
      <xdr:row>97</xdr:row>
      <xdr:rowOff>105547</xdr:rowOff>
    </xdr:to>
    <xdr:sp macro="" textlink="">
      <xdr:nvSpPr>
        <xdr:cNvPr id="702" name="楕円 701"/>
        <xdr:cNvSpPr/>
      </xdr:nvSpPr>
      <xdr:spPr>
        <a:xfrm>
          <a:off x="16268700" y="166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153824</xdr:rowOff>
    </xdr:from>
    <xdr:ext cx="534377" cy="259045"/>
    <xdr:sp macro="" textlink="">
      <xdr:nvSpPr>
        <xdr:cNvPr id="703" name="公債費該当値テキスト"/>
        <xdr:cNvSpPr txBox="1"/>
      </xdr:nvSpPr>
      <xdr:spPr>
        <a:xfrm>
          <a:off x="16370300" y="166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148258</xdr:rowOff>
    </xdr:from>
    <xdr:to>
      <xdr:col>81</xdr:col>
      <xdr:colOff>101600</xdr:colOff>
      <xdr:row>97</xdr:row>
      <xdr:rowOff>78408</xdr:rowOff>
    </xdr:to>
    <xdr:sp macro="" textlink="">
      <xdr:nvSpPr>
        <xdr:cNvPr id="704" name="楕円 703"/>
        <xdr:cNvSpPr/>
      </xdr:nvSpPr>
      <xdr:spPr>
        <a:xfrm>
          <a:off x="15430500" y="1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69535</xdr:rowOff>
    </xdr:from>
    <xdr:ext cx="534377" cy="259045"/>
    <xdr:sp macro="" textlink="">
      <xdr:nvSpPr>
        <xdr:cNvPr id="705" name="テキスト ボックス 704"/>
        <xdr:cNvSpPr txBox="1"/>
      </xdr:nvSpPr>
      <xdr:spPr>
        <a:xfrm>
          <a:off x="15214111" y="1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160401</xdr:rowOff>
    </xdr:from>
    <xdr:to>
      <xdr:col>76</xdr:col>
      <xdr:colOff>165100</xdr:colOff>
      <xdr:row>97</xdr:row>
      <xdr:rowOff>90551</xdr:rowOff>
    </xdr:to>
    <xdr:sp macro="" textlink="">
      <xdr:nvSpPr>
        <xdr:cNvPr id="706" name="楕円 705"/>
        <xdr:cNvSpPr/>
      </xdr:nvSpPr>
      <xdr:spPr>
        <a:xfrm>
          <a:off x="14541500" y="166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81678</xdr:rowOff>
    </xdr:from>
    <xdr:ext cx="534377" cy="259045"/>
    <xdr:sp macro="" textlink="">
      <xdr:nvSpPr>
        <xdr:cNvPr id="707" name="テキスト ボックス 706"/>
        <xdr:cNvSpPr txBox="1"/>
      </xdr:nvSpPr>
      <xdr:spPr>
        <a:xfrm>
          <a:off x="14325111" y="167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163232</xdr:rowOff>
    </xdr:from>
    <xdr:to>
      <xdr:col>72</xdr:col>
      <xdr:colOff>38100</xdr:colOff>
      <xdr:row>97</xdr:row>
      <xdr:rowOff>93382</xdr:rowOff>
    </xdr:to>
    <xdr:sp macro="" textlink="">
      <xdr:nvSpPr>
        <xdr:cNvPr id="708" name="楕円 707"/>
        <xdr:cNvSpPr/>
      </xdr:nvSpPr>
      <xdr:spPr>
        <a:xfrm>
          <a:off x="13652500" y="166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84509</xdr:rowOff>
    </xdr:from>
    <xdr:ext cx="534377" cy="259045"/>
    <xdr:sp macro="" textlink="">
      <xdr:nvSpPr>
        <xdr:cNvPr id="709" name="テキスト ボックス 708"/>
        <xdr:cNvSpPr txBox="1"/>
      </xdr:nvSpPr>
      <xdr:spPr>
        <a:xfrm>
          <a:off x="13436111" y="167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142914</xdr:rowOff>
    </xdr:from>
    <xdr:to>
      <xdr:col>67</xdr:col>
      <xdr:colOff>101600</xdr:colOff>
      <xdr:row>97</xdr:row>
      <xdr:rowOff>73064</xdr:rowOff>
    </xdr:to>
    <xdr:sp macro="" textlink="">
      <xdr:nvSpPr>
        <xdr:cNvPr id="710" name="楕円 709"/>
        <xdr:cNvSpPr/>
      </xdr:nvSpPr>
      <xdr:spPr>
        <a:xfrm>
          <a:off x="12763500" y="166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64191</xdr:rowOff>
    </xdr:from>
    <xdr:ext cx="534377" cy="259045"/>
    <xdr:sp macro="" textlink="">
      <xdr:nvSpPr>
        <xdr:cNvPr id="711" name="テキスト ボックス 710"/>
        <xdr:cNvSpPr txBox="1"/>
      </xdr:nvSpPr>
      <xdr:spPr>
        <a:xfrm>
          <a:off x="12547111" y="166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3" name="直線コネクタ 732"/>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6"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7" name="直線コネクタ 736"/>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9"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40" name="フローチャート: 判断 739"/>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2" name="フローチャート: 判断 741"/>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3" name="テキスト ボックス 742"/>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5" name="フローチャート: 判断 744"/>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6" name="テキスト ボックス 745"/>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8" name="フローチャート: 判断 747"/>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9" name="テキスト ボックス 748"/>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50" name="フローチャート: 判断 749"/>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1" name="テキスト ボックス 750"/>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8"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変動の大きいものについて、商工費（住民一人当たり</a:t>
          </a:r>
          <a:r>
            <a:rPr kumimoji="1" lang="en-US" altLang="ja-JP" sz="1100">
              <a:solidFill>
                <a:schemeClr val="dk1"/>
              </a:solidFill>
              <a:effectLst/>
              <a:latin typeface="+mn-lt"/>
              <a:ea typeface="+mn-ea"/>
              <a:cs typeface="+mn-cs"/>
            </a:rPr>
            <a:t>12,652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では地方創生拠点整備事業</a:t>
          </a:r>
          <a:r>
            <a:rPr kumimoji="1" lang="en-US" altLang="ja-JP" sz="1100">
              <a:solidFill>
                <a:schemeClr val="dk1"/>
              </a:solidFill>
              <a:effectLst/>
              <a:latin typeface="+mn-lt"/>
              <a:ea typeface="+mn-ea"/>
              <a:cs typeface="+mn-cs"/>
            </a:rPr>
            <a:t>41,953</a:t>
          </a:r>
          <a:r>
            <a:rPr kumimoji="1" lang="ja-JP" altLang="en-US" sz="1100">
              <a:solidFill>
                <a:schemeClr val="dk1"/>
              </a:solidFill>
              <a:effectLst/>
              <a:latin typeface="+mn-lt"/>
              <a:ea typeface="+mn-ea"/>
              <a:cs typeface="+mn-cs"/>
            </a:rPr>
            <a:t>千円減、地方創生交付金事業</a:t>
          </a:r>
          <a:r>
            <a:rPr kumimoji="1" lang="en-US" altLang="ja-JP" sz="1100">
              <a:solidFill>
                <a:schemeClr val="dk1"/>
              </a:solidFill>
              <a:effectLst/>
              <a:latin typeface="+mn-lt"/>
              <a:ea typeface="+mn-ea"/>
              <a:cs typeface="+mn-cs"/>
            </a:rPr>
            <a:t>37,108</a:t>
          </a:r>
          <a:r>
            <a:rPr kumimoji="1" lang="ja-JP" altLang="en-US" sz="1100">
              <a:solidFill>
                <a:schemeClr val="dk1"/>
              </a:solidFill>
              <a:effectLst/>
              <a:latin typeface="+mn-lt"/>
              <a:ea typeface="+mn-ea"/>
              <a:cs typeface="+mn-cs"/>
            </a:rPr>
            <a:t>千円減となったことにより大きく下がり、教育費</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66,914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では教育施設整備費</a:t>
          </a:r>
          <a:r>
            <a:rPr kumimoji="1" lang="en-US" altLang="ja-JP" sz="1100">
              <a:solidFill>
                <a:schemeClr val="dk1"/>
              </a:solidFill>
              <a:effectLst/>
              <a:latin typeface="+mn-lt"/>
              <a:ea typeface="+mn-ea"/>
              <a:cs typeface="+mn-cs"/>
            </a:rPr>
            <a:t>40,865</a:t>
          </a:r>
          <a:r>
            <a:rPr kumimoji="1" lang="ja-JP" altLang="en-US" sz="1100">
              <a:solidFill>
                <a:schemeClr val="dk1"/>
              </a:solidFill>
              <a:effectLst/>
              <a:latin typeface="+mn-lt"/>
              <a:ea typeface="+mn-ea"/>
              <a:cs typeface="+mn-cs"/>
            </a:rPr>
            <a:t>千円増、西明寺名勝地調査業務委託</a:t>
          </a:r>
          <a:r>
            <a:rPr kumimoji="1" lang="en-US" altLang="ja-JP" sz="1100">
              <a:solidFill>
                <a:schemeClr val="dk1"/>
              </a:solidFill>
              <a:effectLst/>
              <a:latin typeface="+mn-lt"/>
              <a:ea typeface="+mn-ea"/>
              <a:cs typeface="+mn-cs"/>
            </a:rPr>
            <a:t>2,221</a:t>
          </a:r>
          <a:r>
            <a:rPr kumimoji="1" lang="ja-JP" altLang="en-US" sz="1100">
              <a:solidFill>
                <a:schemeClr val="dk1"/>
              </a:solidFill>
              <a:effectLst/>
              <a:latin typeface="+mn-lt"/>
              <a:ea typeface="+mn-ea"/>
              <a:cs typeface="+mn-cs"/>
            </a:rPr>
            <a:t>千円増、埋蔵文化財整理調査業務</a:t>
          </a:r>
          <a:r>
            <a:rPr kumimoji="1" lang="en-US" altLang="ja-JP" sz="1100">
              <a:solidFill>
                <a:schemeClr val="dk1"/>
              </a:solidFill>
              <a:effectLst/>
              <a:latin typeface="+mn-lt"/>
              <a:ea typeface="+mn-ea"/>
              <a:cs typeface="+mn-cs"/>
            </a:rPr>
            <a:t>4,425</a:t>
          </a:r>
          <a:r>
            <a:rPr kumimoji="1" lang="ja-JP" altLang="en-US" sz="1100">
              <a:solidFill>
                <a:schemeClr val="dk1"/>
              </a:solidFill>
              <a:effectLst/>
              <a:latin typeface="+mn-lt"/>
              <a:ea typeface="+mn-ea"/>
              <a:cs typeface="+mn-cs"/>
            </a:rPr>
            <a:t>千円増、町費講師賃金</a:t>
          </a:r>
          <a:r>
            <a:rPr kumimoji="1" lang="en-US" altLang="ja-JP" sz="1100">
              <a:solidFill>
                <a:schemeClr val="dk1"/>
              </a:solidFill>
              <a:effectLst/>
              <a:latin typeface="+mn-lt"/>
              <a:ea typeface="+mn-ea"/>
              <a:cs typeface="+mn-cs"/>
            </a:rPr>
            <a:t>5,476</a:t>
          </a:r>
          <a:r>
            <a:rPr kumimoji="1" lang="ja-JP" altLang="en-US" sz="1100">
              <a:solidFill>
                <a:schemeClr val="dk1"/>
              </a:solidFill>
              <a:effectLst/>
              <a:latin typeface="+mn-lt"/>
              <a:ea typeface="+mn-ea"/>
              <a:cs typeface="+mn-cs"/>
            </a:rPr>
            <a:t>千円増</a:t>
          </a:r>
          <a:r>
            <a:rPr kumimoji="1" lang="ja-JP" altLang="ja-JP" sz="1100">
              <a:solidFill>
                <a:schemeClr val="dk1"/>
              </a:solidFill>
              <a:effectLst/>
              <a:latin typeface="+mn-lt"/>
              <a:ea typeface="+mn-ea"/>
              <a:cs typeface="+mn-cs"/>
            </a:rPr>
            <a:t>となったことにより前年度より大きく</a:t>
          </a:r>
          <a:r>
            <a:rPr kumimoji="1" lang="ja-JP" altLang="en-US" sz="1100">
              <a:solidFill>
                <a:schemeClr val="dk1"/>
              </a:solidFill>
              <a:effectLst/>
              <a:latin typeface="+mn-lt"/>
              <a:ea typeface="+mn-ea"/>
              <a:cs typeface="+mn-cs"/>
            </a:rPr>
            <a:t>上がった</a:t>
          </a:r>
          <a:r>
            <a:rPr kumimoji="1" lang="ja-JP" altLang="ja-JP" sz="1100">
              <a:solidFill>
                <a:schemeClr val="dk1"/>
              </a:solidFill>
              <a:effectLst/>
              <a:latin typeface="+mn-lt"/>
              <a:ea typeface="+mn-ea"/>
              <a:cs typeface="+mn-cs"/>
            </a:rPr>
            <a:t>。各コストは類似団体内平均</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多くの項目で</a:t>
          </a:r>
          <a:r>
            <a:rPr kumimoji="1" lang="ja-JP" altLang="en-US" sz="1100">
              <a:solidFill>
                <a:schemeClr val="dk1"/>
              </a:solidFill>
              <a:effectLst/>
              <a:latin typeface="+mn-lt"/>
              <a:ea typeface="+mn-ea"/>
              <a:cs typeface="+mn-cs"/>
            </a:rPr>
            <a:t>下位となっており、また</a:t>
          </a:r>
          <a:r>
            <a:rPr kumimoji="1" lang="ja-JP" altLang="ja-JP" sz="1100">
              <a:solidFill>
                <a:schemeClr val="dk1"/>
              </a:solidFill>
              <a:effectLst/>
              <a:latin typeface="+mn-lt"/>
              <a:ea typeface="+mn-ea"/>
              <a:cs typeface="+mn-cs"/>
            </a:rPr>
            <a:t>人口規模が少ないため、多くの項目で全国平均、県内平均を上回っている。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実質単年度収支の悪化の要因としては</a:t>
          </a:r>
          <a:r>
            <a:rPr kumimoji="1" lang="ja-JP" altLang="en-US" sz="1100">
              <a:solidFill>
                <a:schemeClr val="dk1"/>
              </a:solidFill>
              <a:effectLst/>
              <a:latin typeface="+mn-lt"/>
              <a:ea typeface="+mn-ea"/>
              <a:cs typeface="+mn-cs"/>
            </a:rPr>
            <a:t>公共施設等の台風被害と老朽化が重なり財政調整基金の取り崩し額が増えた</a:t>
          </a:r>
          <a:r>
            <a:rPr kumimoji="1" lang="ja-JP" altLang="ja-JP" sz="1100">
              <a:solidFill>
                <a:schemeClr val="dk1"/>
              </a:solidFill>
              <a:effectLst/>
              <a:latin typeface="+mn-lt"/>
              <a:ea typeface="+mn-ea"/>
              <a:cs typeface="+mn-cs"/>
            </a:rPr>
            <a:t>ことによる。今後も歳入確保・歳出削減に努め、基金残高の適正化に努める。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全会計とも黒字である。今後も引き続き健全な財政運営を</a:t>
          </a:r>
          <a:r>
            <a:rPr kumimoji="1" lang="ja-JP" altLang="en-US" sz="1100">
              <a:solidFill>
                <a:schemeClr val="dk1"/>
              </a:solidFill>
              <a:effectLst/>
              <a:latin typeface="+mn-lt"/>
              <a:ea typeface="+mn-ea"/>
              <a:cs typeface="+mn-cs"/>
            </a:rPr>
            <a:t>行っていく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J22"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4017104</v>
      </c>
      <c r="BO4" s="461"/>
      <c r="BP4" s="461"/>
      <c r="BQ4" s="461"/>
      <c r="BR4" s="461"/>
      <c r="BS4" s="461"/>
      <c r="BT4" s="461"/>
      <c r="BU4" s="462"/>
      <c r="BV4" s="460">
        <v>3995853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9.8000000000000007</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3704073</v>
      </c>
      <c r="BO5" s="466"/>
      <c r="BP5" s="466"/>
      <c r="BQ5" s="466"/>
      <c r="BR5" s="466"/>
      <c r="BS5" s="466"/>
      <c r="BT5" s="466"/>
      <c r="BU5" s="467"/>
      <c r="BV5" s="465">
        <v>3848728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93.7</v>
      </c>
      <c r="CU5" s="436"/>
      <c r="CV5" s="436"/>
      <c r="CW5" s="436"/>
      <c r="CX5" s="436"/>
      <c r="CY5" s="436"/>
      <c r="CZ5" s="436"/>
      <c r="DA5" s="437"/>
      <c r="DB5" s="435">
        <v>94.9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313031</v>
      </c>
      <c r="BO6" s="466"/>
      <c r="BP6" s="466"/>
      <c r="BQ6" s="466"/>
      <c r="BR6" s="466"/>
      <c r="BS6" s="466"/>
      <c r="BT6" s="466"/>
      <c r="BU6" s="467"/>
      <c r="BV6" s="465">
        <v>147125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100.5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81907</v>
      </c>
      <c r="BO7" s="466"/>
      <c r="BP7" s="466"/>
      <c r="BQ7" s="466"/>
      <c r="BR7" s="466"/>
      <c r="BS7" s="466"/>
      <c r="BT7" s="466"/>
      <c r="BU7" s="467"/>
      <c r="BV7" s="465">
        <v>28818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2348511</v>
      </c>
      <c r="CU7" s="466"/>
      <c r="CV7" s="466"/>
      <c r="CW7" s="466"/>
      <c r="CX7" s="466"/>
      <c r="CY7" s="466"/>
      <c r="CZ7" s="466"/>
      <c r="DA7" s="467"/>
      <c r="DB7" s="465">
        <v>2342628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231124</v>
      </c>
      <c r="BO8" s="466"/>
      <c r="BP8" s="466"/>
      <c r="BQ8" s="466"/>
      <c r="BR8" s="466"/>
      <c r="BS8" s="466"/>
      <c r="BT8" s="466"/>
      <c r="BU8" s="467"/>
      <c r="BV8" s="465">
        <v>118307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0.38</v>
      </c>
      <c r="CU8" s="579"/>
      <c r="CV8" s="579"/>
      <c r="CW8" s="579"/>
      <c r="CX8" s="579"/>
      <c r="CY8" s="579"/>
      <c r="CZ8" s="579"/>
      <c r="DA8" s="580"/>
      <c r="DB8" s="578">
        <v>0.38</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7039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112817</v>
      </c>
      <c r="BO9" s="466"/>
      <c r="BP9" s="466"/>
      <c r="BQ9" s="466"/>
      <c r="BR9" s="466"/>
      <c r="BS9" s="466"/>
      <c r="BT9" s="466"/>
      <c r="BU9" s="467"/>
      <c r="BV9" s="465">
        <v>-5459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12.1</v>
      </c>
      <c r="CU9" s="436"/>
      <c r="CV9" s="436"/>
      <c r="CW9" s="436"/>
      <c r="CX9" s="436"/>
      <c r="CY9" s="436"/>
      <c r="CZ9" s="436"/>
      <c r="DA9" s="437"/>
      <c r="DB9" s="435">
        <v>14.3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7500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3963</v>
      </c>
      <c r="BO10" s="466"/>
      <c r="BP10" s="466"/>
      <c r="BQ10" s="466"/>
      <c r="BR10" s="466"/>
      <c r="BS10" s="466"/>
      <c r="BT10" s="466"/>
      <c r="BU10" s="467"/>
      <c r="BV10" s="465">
        <v>67139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6990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101</v>
      </c>
      <c r="AV12" s="523"/>
      <c r="AW12" s="523"/>
      <c r="AX12" s="523"/>
      <c r="AY12" s="445" t="s">
        <v>135</v>
      </c>
      <c r="AZ12" s="446"/>
      <c r="BA12" s="446"/>
      <c r="BB12" s="446"/>
      <c r="BC12" s="446"/>
      <c r="BD12" s="446"/>
      <c r="BE12" s="446"/>
      <c r="BF12" s="446"/>
      <c r="BG12" s="446"/>
      <c r="BH12" s="446"/>
      <c r="BI12" s="446"/>
      <c r="BJ12" s="446"/>
      <c r="BK12" s="446"/>
      <c r="BL12" s="446"/>
      <c r="BM12" s="447"/>
      <c r="BN12" s="465">
        <v>251119</v>
      </c>
      <c r="BO12" s="466"/>
      <c r="BP12" s="466"/>
      <c r="BQ12" s="466"/>
      <c r="BR12" s="466"/>
      <c r="BS12" s="466"/>
      <c r="BT12" s="466"/>
      <c r="BU12" s="467"/>
      <c r="BV12" s="465">
        <v>98275</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6929</v>
      </c>
      <c r="S13" s="569"/>
      <c r="T13" s="569"/>
      <c r="U13" s="569"/>
      <c r="V13" s="570"/>
      <c r="W13" s="556" t="s">
        <v>138</v>
      </c>
      <c r="X13" s="478"/>
      <c r="Y13" s="478"/>
      <c r="Z13" s="478"/>
      <c r="AA13" s="478"/>
      <c r="AB13" s="479"/>
      <c r="AC13" s="441">
        <v>137</v>
      </c>
      <c r="AD13" s="442"/>
      <c r="AE13" s="442"/>
      <c r="AF13" s="442"/>
      <c r="AG13" s="443"/>
      <c r="AH13" s="441">
        <v>61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-134339</v>
      </c>
      <c r="BO13" s="466"/>
      <c r="BP13" s="466"/>
      <c r="BQ13" s="466"/>
      <c r="BR13" s="466"/>
      <c r="BS13" s="466"/>
      <c r="BT13" s="466"/>
      <c r="BU13" s="467"/>
      <c r="BV13" s="465">
        <v>-36595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11.8</v>
      </c>
      <c r="CU13" s="436"/>
      <c r="CV13" s="436"/>
      <c r="CW13" s="436"/>
      <c r="CX13" s="436"/>
      <c r="CY13" s="436"/>
      <c r="CZ13" s="436"/>
      <c r="DA13" s="437"/>
      <c r="DB13" s="435">
        <v>11.9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7146</v>
      </c>
      <c r="S14" s="569"/>
      <c r="T14" s="569"/>
      <c r="U14" s="569"/>
      <c r="V14" s="570"/>
      <c r="W14" s="571"/>
      <c r="X14" s="481"/>
      <c r="Y14" s="481"/>
      <c r="Z14" s="481"/>
      <c r="AA14" s="481"/>
      <c r="AB14" s="482"/>
      <c r="AC14" s="561">
        <v>4.4000000000000004</v>
      </c>
      <c r="AD14" s="562"/>
      <c r="AE14" s="562"/>
      <c r="AF14" s="562"/>
      <c r="AG14" s="563"/>
      <c r="AH14" s="561">
        <v>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7085</v>
      </c>
      <c r="S15" s="569"/>
      <c r="T15" s="569"/>
      <c r="U15" s="569"/>
      <c r="V15" s="570"/>
      <c r="W15" s="556" t="s">
        <v>148</v>
      </c>
      <c r="X15" s="478"/>
      <c r="Y15" s="478"/>
      <c r="Z15" s="478"/>
      <c r="AA15" s="478"/>
      <c r="AB15" s="479"/>
      <c r="AC15" s="441">
        <v>1252</v>
      </c>
      <c r="AD15" s="442"/>
      <c r="AE15" s="442"/>
      <c r="AF15" s="442"/>
      <c r="AG15" s="443"/>
      <c r="AH15" s="441">
        <v>1355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782689</v>
      </c>
      <c r="BO15" s="461"/>
      <c r="BP15" s="461"/>
      <c r="BQ15" s="461"/>
      <c r="BR15" s="461"/>
      <c r="BS15" s="461"/>
      <c r="BT15" s="461"/>
      <c r="BU15" s="462"/>
      <c r="BV15" s="460">
        <v>757129</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40.6</v>
      </c>
      <c r="AD16" s="562"/>
      <c r="AE16" s="562"/>
      <c r="AF16" s="562"/>
      <c r="AG16" s="563"/>
      <c r="AH16" s="561">
        <v>41.8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2014954</v>
      </c>
      <c r="BO16" s="466"/>
      <c r="BP16" s="466"/>
      <c r="BQ16" s="466"/>
      <c r="BR16" s="466"/>
      <c r="BS16" s="466"/>
      <c r="BT16" s="466"/>
      <c r="BU16" s="467"/>
      <c r="BV16" s="465">
        <v>2004284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1695</v>
      </c>
      <c r="AD17" s="442"/>
      <c r="AE17" s="442"/>
      <c r="AF17" s="442"/>
      <c r="AG17" s="443"/>
      <c r="AH17" s="441">
        <v>1822</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993825</v>
      </c>
      <c r="BO17" s="466"/>
      <c r="BP17" s="466"/>
      <c r="BQ17" s="466"/>
      <c r="BR17" s="466"/>
      <c r="BS17" s="466"/>
      <c r="BT17" s="466"/>
      <c r="BU17" s="467"/>
      <c r="BV17" s="465">
        <v>959982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13.63</v>
      </c>
      <c r="M18" s="530"/>
      <c r="N18" s="530"/>
      <c r="O18" s="530"/>
      <c r="P18" s="530"/>
      <c r="Q18" s="530"/>
      <c r="R18" s="531"/>
      <c r="S18" s="531"/>
      <c r="T18" s="531"/>
      <c r="U18" s="531"/>
      <c r="V18" s="532"/>
      <c r="W18" s="546"/>
      <c r="X18" s="547"/>
      <c r="Y18" s="547"/>
      <c r="Z18" s="547"/>
      <c r="AA18" s="547"/>
      <c r="AB18" s="557"/>
      <c r="AC18" s="429">
        <v>55</v>
      </c>
      <c r="AD18" s="430"/>
      <c r="AE18" s="430"/>
      <c r="AF18" s="430"/>
      <c r="AG18" s="533"/>
      <c r="AH18" s="429">
        <v>56.3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2237264</v>
      </c>
      <c r="BO18" s="466"/>
      <c r="BP18" s="466"/>
      <c r="BQ18" s="466"/>
      <c r="BR18" s="466"/>
      <c r="BS18" s="466"/>
      <c r="BT18" s="466"/>
      <c r="BU18" s="467"/>
      <c r="BV18" s="465">
        <v>2277941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516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3192303</v>
      </c>
      <c r="BO19" s="466"/>
      <c r="BP19" s="466"/>
      <c r="BQ19" s="466"/>
      <c r="BR19" s="466"/>
      <c r="BS19" s="466"/>
      <c r="BT19" s="466"/>
      <c r="BU19" s="467"/>
      <c r="BV19" s="465">
        <v>3050483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2310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2488748</v>
      </c>
      <c r="BO23" s="466"/>
      <c r="BP23" s="466"/>
      <c r="BQ23" s="466"/>
      <c r="BR23" s="466"/>
      <c r="BS23" s="466"/>
      <c r="BT23" s="466"/>
      <c r="BU23" s="467"/>
      <c r="BV23" s="465">
        <v>2613515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3300</v>
      </c>
      <c r="R24" s="442"/>
      <c r="S24" s="442"/>
      <c r="T24" s="442"/>
      <c r="U24" s="442"/>
      <c r="V24" s="443"/>
      <c r="W24" s="507"/>
      <c r="X24" s="498"/>
      <c r="Y24" s="499"/>
      <c r="Z24" s="438" t="s">
        <v>172</v>
      </c>
      <c r="AA24" s="439"/>
      <c r="AB24" s="439"/>
      <c r="AC24" s="439"/>
      <c r="AD24" s="439"/>
      <c r="AE24" s="439"/>
      <c r="AF24" s="439"/>
      <c r="AG24" s="440"/>
      <c r="AH24" s="441">
        <v>89</v>
      </c>
      <c r="AI24" s="442"/>
      <c r="AJ24" s="442"/>
      <c r="AK24" s="442"/>
      <c r="AL24" s="443"/>
      <c r="AM24" s="441">
        <v>257922</v>
      </c>
      <c r="AN24" s="442"/>
      <c r="AO24" s="442"/>
      <c r="AP24" s="442"/>
      <c r="AQ24" s="442"/>
      <c r="AR24" s="443"/>
      <c r="AS24" s="441">
        <v>2898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510164</v>
      </c>
      <c r="BO24" s="466"/>
      <c r="BP24" s="466"/>
      <c r="BQ24" s="466"/>
      <c r="BR24" s="466"/>
      <c r="BS24" s="466"/>
      <c r="BT24" s="466"/>
      <c r="BU24" s="467"/>
      <c r="BV24" s="465">
        <v>652657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5580</v>
      </c>
      <c r="R25" s="442"/>
      <c r="S25" s="442"/>
      <c r="T25" s="442"/>
      <c r="U25" s="442"/>
      <c r="V25" s="443"/>
      <c r="W25" s="507"/>
      <c r="X25" s="498"/>
      <c r="Y25" s="499"/>
      <c r="Z25" s="438" t="s">
        <v>175</v>
      </c>
      <c r="AA25" s="439"/>
      <c r="AB25" s="439"/>
      <c r="AC25" s="439"/>
      <c r="AD25" s="439"/>
      <c r="AE25" s="439"/>
      <c r="AF25" s="439"/>
      <c r="AG25" s="440"/>
      <c r="AH25" s="441" t="s">
        <v>129</v>
      </c>
      <c r="AI25" s="442"/>
      <c r="AJ25" s="442"/>
      <c r="AK25" s="442"/>
      <c r="AL25" s="443"/>
      <c r="AM25" s="441" t="s">
        <v>129</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505918</v>
      </c>
      <c r="BO25" s="461"/>
      <c r="BP25" s="461"/>
      <c r="BQ25" s="461"/>
      <c r="BR25" s="461"/>
      <c r="BS25" s="461"/>
      <c r="BT25" s="461"/>
      <c r="BU25" s="462"/>
      <c r="BV25" s="460">
        <v>554438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5300</v>
      </c>
      <c r="R26" s="442"/>
      <c r="S26" s="442"/>
      <c r="T26" s="442"/>
      <c r="U26" s="442"/>
      <c r="V26" s="443"/>
      <c r="W26" s="507"/>
      <c r="X26" s="498"/>
      <c r="Y26" s="499"/>
      <c r="Z26" s="438" t="s">
        <v>179</v>
      </c>
      <c r="AA26" s="520"/>
      <c r="AB26" s="520"/>
      <c r="AC26" s="520"/>
      <c r="AD26" s="520"/>
      <c r="AE26" s="520"/>
      <c r="AF26" s="520"/>
      <c r="AG26" s="521"/>
      <c r="AH26" s="441">
        <v>3</v>
      </c>
      <c r="AI26" s="442"/>
      <c r="AJ26" s="442"/>
      <c r="AK26" s="442"/>
      <c r="AL26" s="443"/>
      <c r="AM26" s="441">
        <v>7212</v>
      </c>
      <c r="AN26" s="442"/>
      <c r="AO26" s="442"/>
      <c r="AP26" s="442"/>
      <c r="AQ26" s="442"/>
      <c r="AR26" s="443"/>
      <c r="AS26" s="441">
        <v>2404</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2380</v>
      </c>
      <c r="R27" s="442"/>
      <c r="S27" s="442"/>
      <c r="T27" s="442"/>
      <c r="U27" s="442"/>
      <c r="V27" s="443"/>
      <c r="W27" s="507"/>
      <c r="X27" s="498"/>
      <c r="Y27" s="499"/>
      <c r="Z27" s="438" t="s">
        <v>184</v>
      </c>
      <c r="AA27" s="439"/>
      <c r="AB27" s="439"/>
      <c r="AC27" s="439"/>
      <c r="AD27" s="439"/>
      <c r="AE27" s="439"/>
      <c r="AF27" s="439"/>
      <c r="AG27" s="440"/>
      <c r="AH27" s="441">
        <v>7</v>
      </c>
      <c r="AI27" s="442"/>
      <c r="AJ27" s="442"/>
      <c r="AK27" s="442"/>
      <c r="AL27" s="443"/>
      <c r="AM27" s="441">
        <v>19797</v>
      </c>
      <c r="AN27" s="442"/>
      <c r="AO27" s="442"/>
      <c r="AP27" s="442"/>
      <c r="AQ27" s="442"/>
      <c r="AR27" s="443"/>
      <c r="AS27" s="441">
        <v>2828</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193000</v>
      </c>
      <c r="BO27" s="469"/>
      <c r="BP27" s="469"/>
      <c r="BQ27" s="469"/>
      <c r="BR27" s="469"/>
      <c r="BS27" s="469"/>
      <c r="BT27" s="469"/>
      <c r="BU27" s="470"/>
      <c r="BV27" s="468">
        <v>193000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1800</v>
      </c>
      <c r="R28" s="442"/>
      <c r="S28" s="442"/>
      <c r="T28" s="442"/>
      <c r="U28" s="442"/>
      <c r="V28" s="443"/>
      <c r="W28" s="507"/>
      <c r="X28" s="498"/>
      <c r="Y28" s="499"/>
      <c r="Z28" s="438" t="s">
        <v>187</v>
      </c>
      <c r="AA28" s="439"/>
      <c r="AB28" s="439"/>
      <c r="AC28" s="439"/>
      <c r="AD28" s="439"/>
      <c r="AE28" s="439"/>
      <c r="AF28" s="439"/>
      <c r="AG28" s="440"/>
      <c r="AH28" s="441" t="s">
        <v>181</v>
      </c>
      <c r="AI28" s="442"/>
      <c r="AJ28" s="442"/>
      <c r="AK28" s="442"/>
      <c r="AL28" s="443"/>
      <c r="AM28" s="441" t="s">
        <v>129</v>
      </c>
      <c r="AN28" s="442"/>
      <c r="AO28" s="442"/>
      <c r="AP28" s="442"/>
      <c r="AQ28" s="442"/>
      <c r="AR28" s="443"/>
      <c r="AS28" s="441" t="s">
        <v>181</v>
      </c>
      <c r="AT28" s="442"/>
      <c r="AU28" s="442"/>
      <c r="AV28" s="442"/>
      <c r="AW28" s="442"/>
      <c r="AX28" s="444"/>
      <c r="AY28" s="448" t="s">
        <v>188</v>
      </c>
      <c r="AZ28" s="449"/>
      <c r="BA28" s="449"/>
      <c r="BB28" s="450"/>
      <c r="BC28" s="457" t="s">
        <v>47</v>
      </c>
      <c r="BD28" s="458"/>
      <c r="BE28" s="458"/>
      <c r="BF28" s="458"/>
      <c r="BG28" s="458"/>
      <c r="BH28" s="458"/>
      <c r="BI28" s="458"/>
      <c r="BJ28" s="458"/>
      <c r="BK28" s="458"/>
      <c r="BL28" s="458"/>
      <c r="BM28" s="459"/>
      <c r="BN28" s="460">
        <v>393435</v>
      </c>
      <c r="BO28" s="461"/>
      <c r="BP28" s="461"/>
      <c r="BQ28" s="461"/>
      <c r="BR28" s="461"/>
      <c r="BS28" s="461"/>
      <c r="BT28" s="461"/>
      <c r="BU28" s="462"/>
      <c r="BV28" s="460">
        <v>640591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10</v>
      </c>
      <c r="M29" s="442"/>
      <c r="N29" s="442"/>
      <c r="O29" s="442"/>
      <c r="P29" s="443"/>
      <c r="Q29" s="441">
        <v>1593</v>
      </c>
      <c r="R29" s="442"/>
      <c r="S29" s="442"/>
      <c r="T29" s="442"/>
      <c r="U29" s="442"/>
      <c r="V29" s="443"/>
      <c r="W29" s="508"/>
      <c r="X29" s="509"/>
      <c r="Y29" s="510"/>
      <c r="Z29" s="438" t="s">
        <v>190</v>
      </c>
      <c r="AA29" s="439"/>
      <c r="AB29" s="439"/>
      <c r="AC29" s="439"/>
      <c r="AD29" s="439"/>
      <c r="AE29" s="439"/>
      <c r="AF29" s="439"/>
      <c r="AG29" s="440"/>
      <c r="AH29" s="441">
        <v>96</v>
      </c>
      <c r="AI29" s="442"/>
      <c r="AJ29" s="442"/>
      <c r="AK29" s="442"/>
      <c r="AL29" s="443"/>
      <c r="AM29" s="441">
        <v>277719</v>
      </c>
      <c r="AN29" s="442"/>
      <c r="AO29" s="442"/>
      <c r="AP29" s="442"/>
      <c r="AQ29" s="442"/>
      <c r="AR29" s="443"/>
      <c r="AS29" s="441">
        <v>2893</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44634</v>
      </c>
      <c r="BO29" s="466"/>
      <c r="BP29" s="466"/>
      <c r="BQ29" s="466"/>
      <c r="BR29" s="466"/>
      <c r="BS29" s="466"/>
      <c r="BT29" s="466"/>
      <c r="BU29" s="467"/>
      <c r="BV29" s="465">
        <v>44629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344788</v>
      </c>
      <c r="BO30" s="469"/>
      <c r="BP30" s="469"/>
      <c r="BQ30" s="469"/>
      <c r="BR30" s="469"/>
      <c r="BS30" s="469"/>
      <c r="BT30" s="469"/>
      <c r="BU30" s="470"/>
      <c r="BV30" s="468">
        <v>307001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203</v>
      </c>
      <c r="AN33" s="428"/>
      <c r="AO33" s="427" t="s">
        <v>204</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201</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IF('各会計、関係団体の財政状況及び健全化判断比率'!B32="","",'各会計、関係団体の財政状況及び健全化判断比率'!B32)</f>
        <v>下水道事業会計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彦根市犬上郡営林組合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土地取得造成会計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後期高齢者医療事業会計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大滝山林組合（一般会計）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墓地公園会計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大滝山林組合（林産物栽培特別会計）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大滝山林組合（高取山森林空間利活用特別会計）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滋賀県市町村交通災害共済組合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滋賀県市町村議会議員公務災害補償等組合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湖東広域衛生管理組合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彦根愛知犬上広域行政組合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滋賀県市町村職員研修センター</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gyctbuEa7M20vvzY9clw9+OOYcy7/p7wND6PbqyaZ4anNPiSqcvZeeTP1fDA5lADCEcONNyAYEylMWZPtZ20Q==" saltValue="vPjlQCB6YpTBZoyOxuVr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7" t="s">
        <v>557</v>
      </c>
      <c r="D34" s="1247"/>
      <c r="E34" s="1248"/>
      <c r="F34" s="32">
        <v>14.34</v>
      </c>
      <c r="G34" s="33">
        <v>14.39</v>
      </c>
      <c r="H34" s="33">
        <v>15.1</v>
      </c>
      <c r="I34" s="33">
        <v>15.08</v>
      </c>
      <c r="J34" s="34">
        <v>14.85</v>
      </c>
      <c r="K34" s="22"/>
      <c r="L34" s="22"/>
      <c r="M34" s="22"/>
      <c r="N34" s="22"/>
      <c r="O34" s="22"/>
      <c r="P34" s="22"/>
    </row>
    <row r="35" spans="1:16" ht="39" customHeight="1" x14ac:dyDescent="0.15">
      <c r="A35" s="22"/>
      <c r="B35" s="35"/>
      <c r="C35" s="1241" t="s">
        <v>558</v>
      </c>
      <c r="D35" s="1242"/>
      <c r="E35" s="1243"/>
      <c r="F35" s="36">
        <v>3.38</v>
      </c>
      <c r="G35" s="37">
        <v>7.3</v>
      </c>
      <c r="H35" s="37">
        <v>5.24</v>
      </c>
      <c r="I35" s="37">
        <v>5.05</v>
      </c>
      <c r="J35" s="38">
        <v>9.84</v>
      </c>
      <c r="K35" s="22"/>
      <c r="L35" s="22"/>
      <c r="M35" s="22"/>
      <c r="N35" s="22"/>
      <c r="O35" s="22"/>
      <c r="P35" s="22"/>
    </row>
    <row r="36" spans="1:16" ht="39" customHeight="1" x14ac:dyDescent="0.15">
      <c r="A36" s="22"/>
      <c r="B36" s="35"/>
      <c r="C36" s="1241" t="s">
        <v>559</v>
      </c>
      <c r="D36" s="1242"/>
      <c r="E36" s="1243"/>
      <c r="F36" s="36">
        <v>0.52</v>
      </c>
      <c r="G36" s="37">
        <v>0.6</v>
      </c>
      <c r="H36" s="37">
        <v>0.43</v>
      </c>
      <c r="I36" s="37">
        <v>0.85</v>
      </c>
      <c r="J36" s="38">
        <v>1.91</v>
      </c>
      <c r="K36" s="22"/>
      <c r="L36" s="22"/>
      <c r="M36" s="22"/>
      <c r="N36" s="22"/>
      <c r="O36" s="22"/>
      <c r="P36" s="22"/>
    </row>
    <row r="37" spans="1:16" ht="39" customHeight="1" x14ac:dyDescent="0.15">
      <c r="A37" s="22"/>
      <c r="B37" s="35"/>
      <c r="C37" s="1241" t="s">
        <v>560</v>
      </c>
      <c r="D37" s="1242"/>
      <c r="E37" s="1243"/>
      <c r="F37" s="36">
        <v>1.89</v>
      </c>
      <c r="G37" s="37">
        <v>1.4</v>
      </c>
      <c r="H37" s="37">
        <v>1.46</v>
      </c>
      <c r="I37" s="37">
        <v>2.66</v>
      </c>
      <c r="J37" s="38">
        <v>1.39</v>
      </c>
      <c r="K37" s="22"/>
      <c r="L37" s="22"/>
      <c r="M37" s="22"/>
      <c r="N37" s="22"/>
      <c r="O37" s="22"/>
      <c r="P37" s="22"/>
    </row>
    <row r="38" spans="1:16" ht="39" customHeight="1" x14ac:dyDescent="0.15">
      <c r="A38" s="22"/>
      <c r="B38" s="35"/>
      <c r="C38" s="1241" t="s">
        <v>561</v>
      </c>
      <c r="D38" s="1242"/>
      <c r="E38" s="1243"/>
      <c r="F38" s="36">
        <v>0</v>
      </c>
      <c r="G38" s="37">
        <v>0</v>
      </c>
      <c r="H38" s="37">
        <v>0</v>
      </c>
      <c r="I38" s="37">
        <v>0</v>
      </c>
      <c r="J38" s="38">
        <v>0.01</v>
      </c>
      <c r="K38" s="22"/>
      <c r="L38" s="22"/>
      <c r="M38" s="22"/>
      <c r="N38" s="22"/>
      <c r="O38" s="22"/>
      <c r="P38" s="22"/>
    </row>
    <row r="39" spans="1:16" ht="39" customHeight="1" x14ac:dyDescent="0.15">
      <c r="A39" s="22"/>
      <c r="B39" s="35"/>
      <c r="C39" s="1241" t="s">
        <v>562</v>
      </c>
      <c r="D39" s="1242"/>
      <c r="E39" s="1243"/>
      <c r="F39" s="36">
        <v>1.63</v>
      </c>
      <c r="G39" s="37">
        <v>0.04</v>
      </c>
      <c r="H39" s="37">
        <v>0.04</v>
      </c>
      <c r="I39" s="37">
        <v>0.01</v>
      </c>
      <c r="J39" s="38">
        <v>0</v>
      </c>
      <c r="K39" s="22"/>
      <c r="L39" s="22"/>
      <c r="M39" s="22"/>
      <c r="N39" s="22"/>
      <c r="O39" s="22"/>
      <c r="P39" s="22"/>
    </row>
    <row r="40" spans="1:16" ht="39" customHeight="1" x14ac:dyDescent="0.15">
      <c r="A40" s="22"/>
      <c r="B40" s="35"/>
      <c r="C40" s="1241" t="s">
        <v>563</v>
      </c>
      <c r="D40" s="1242"/>
      <c r="E40" s="1243"/>
      <c r="F40" s="36">
        <v>0</v>
      </c>
      <c r="G40" s="37">
        <v>0</v>
      </c>
      <c r="H40" s="37">
        <v>0</v>
      </c>
      <c r="I40" s="37">
        <v>0</v>
      </c>
      <c r="J40" s="38">
        <v>0</v>
      </c>
      <c r="K40" s="22"/>
      <c r="L40" s="22"/>
      <c r="M40" s="22"/>
      <c r="N40" s="22"/>
      <c r="O40" s="22"/>
      <c r="P40" s="22"/>
    </row>
    <row r="41" spans="1:16" ht="39" customHeight="1" x14ac:dyDescent="0.15">
      <c r="A41" s="22"/>
      <c r="B41" s="35"/>
      <c r="C41" s="1241" t="s">
        <v>564</v>
      </c>
      <c r="D41" s="1242"/>
      <c r="E41" s="1243"/>
      <c r="F41" s="36">
        <v>0</v>
      </c>
      <c r="G41" s="37">
        <v>0</v>
      </c>
      <c r="H41" s="37">
        <v>0</v>
      </c>
      <c r="I41" s="37">
        <v>0</v>
      </c>
      <c r="J41" s="38">
        <v>0</v>
      </c>
      <c r="K41" s="22"/>
      <c r="L41" s="22"/>
      <c r="M41" s="22"/>
      <c r="N41" s="22"/>
      <c r="O41" s="22"/>
      <c r="P41" s="22"/>
    </row>
    <row r="42" spans="1:16" ht="39" customHeight="1" x14ac:dyDescent="0.15">
      <c r="A42" s="22"/>
      <c r="B42" s="39"/>
      <c r="C42" s="1241" t="s">
        <v>565</v>
      </c>
      <c r="D42" s="1242"/>
      <c r="E42" s="1243"/>
      <c r="F42" s="36" t="s">
        <v>507</v>
      </c>
      <c r="G42" s="37" t="s">
        <v>507</v>
      </c>
      <c r="H42" s="37" t="s">
        <v>507</v>
      </c>
      <c r="I42" s="37" t="s">
        <v>507</v>
      </c>
      <c r="J42" s="38" t="s">
        <v>507</v>
      </c>
      <c r="K42" s="22"/>
      <c r="L42" s="22"/>
      <c r="M42" s="22"/>
      <c r="N42" s="22"/>
      <c r="O42" s="22"/>
      <c r="P42" s="22"/>
    </row>
    <row r="43" spans="1:16" ht="39" customHeight="1" thickBot="1" x14ac:dyDescent="0.2">
      <c r="A43" s="22"/>
      <c r="B43" s="40"/>
      <c r="C43" s="1244" t="s">
        <v>566</v>
      </c>
      <c r="D43" s="1245"/>
      <c r="E43" s="1246"/>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xoCXbdy3SnJAWilR8xFSCCuzvkW4cdiO7WnsHoNZHRUp6zJdqL7u9Z/OmkggI1WJNG+/4px2VA3npwWZ2O2rA==" saltValue="ehvP2PlWDYZUvnc4XE4o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34" zoomScale="70" zoomScaleNormal="70" zoomScaleSheetLayoutView="55" workbookViewId="0">
      <selection activeCell="O53" sqref="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474</v>
      </c>
      <c r="L45" s="60">
        <v>436</v>
      </c>
      <c r="M45" s="60">
        <v>431</v>
      </c>
      <c r="N45" s="60">
        <v>443</v>
      </c>
      <c r="O45" s="61">
        <v>392</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507</v>
      </c>
      <c r="L46" s="64" t="s">
        <v>507</v>
      </c>
      <c r="M46" s="64" t="s">
        <v>507</v>
      </c>
      <c r="N46" s="64" t="s">
        <v>507</v>
      </c>
      <c r="O46" s="65" t="s">
        <v>507</v>
      </c>
      <c r="P46" s="48"/>
      <c r="Q46" s="48"/>
      <c r="R46" s="48"/>
      <c r="S46" s="48"/>
      <c r="T46" s="48"/>
      <c r="U46" s="48"/>
    </row>
    <row r="47" spans="1:21" ht="30.75" customHeight="1" x14ac:dyDescent="0.15">
      <c r="A47" s="48"/>
      <c r="B47" s="1269"/>
      <c r="C47" s="1270"/>
      <c r="D47" s="62"/>
      <c r="E47" s="1251" t="s">
        <v>13</v>
      </c>
      <c r="F47" s="1251"/>
      <c r="G47" s="1251"/>
      <c r="H47" s="1251"/>
      <c r="I47" s="1251"/>
      <c r="J47" s="1252"/>
      <c r="K47" s="63" t="s">
        <v>507</v>
      </c>
      <c r="L47" s="64" t="s">
        <v>507</v>
      </c>
      <c r="M47" s="64" t="s">
        <v>507</v>
      </c>
      <c r="N47" s="64" t="s">
        <v>507</v>
      </c>
      <c r="O47" s="65" t="s">
        <v>507</v>
      </c>
      <c r="P47" s="48"/>
      <c r="Q47" s="48"/>
      <c r="R47" s="48"/>
      <c r="S47" s="48"/>
      <c r="T47" s="48"/>
      <c r="U47" s="48"/>
    </row>
    <row r="48" spans="1:21" ht="30.75" customHeight="1" x14ac:dyDescent="0.15">
      <c r="A48" s="48"/>
      <c r="B48" s="1269"/>
      <c r="C48" s="1270"/>
      <c r="D48" s="62"/>
      <c r="E48" s="1251" t="s">
        <v>14</v>
      </c>
      <c r="F48" s="1251"/>
      <c r="G48" s="1251"/>
      <c r="H48" s="1251"/>
      <c r="I48" s="1251"/>
      <c r="J48" s="1252"/>
      <c r="K48" s="63">
        <v>149</v>
      </c>
      <c r="L48" s="64">
        <v>176</v>
      </c>
      <c r="M48" s="64">
        <v>178</v>
      </c>
      <c r="N48" s="64">
        <v>187</v>
      </c>
      <c r="O48" s="65">
        <v>192</v>
      </c>
      <c r="P48" s="48"/>
      <c r="Q48" s="48"/>
      <c r="R48" s="48"/>
      <c r="S48" s="48"/>
      <c r="T48" s="48"/>
      <c r="U48" s="48"/>
    </row>
    <row r="49" spans="1:21" ht="30.75" customHeight="1" x14ac:dyDescent="0.15">
      <c r="A49" s="48"/>
      <c r="B49" s="1269"/>
      <c r="C49" s="1270"/>
      <c r="D49" s="62"/>
      <c r="E49" s="1251" t="s">
        <v>15</v>
      </c>
      <c r="F49" s="1251"/>
      <c r="G49" s="1251"/>
      <c r="H49" s="1251"/>
      <c r="I49" s="1251"/>
      <c r="J49" s="1252"/>
      <c r="K49" s="63">
        <v>1</v>
      </c>
      <c r="L49" s="64">
        <v>1</v>
      </c>
      <c r="M49" s="64">
        <v>1</v>
      </c>
      <c r="N49" s="64">
        <v>1</v>
      </c>
      <c r="O49" s="65">
        <v>1</v>
      </c>
      <c r="P49" s="48"/>
      <c r="Q49" s="48"/>
      <c r="R49" s="48"/>
      <c r="S49" s="48"/>
      <c r="T49" s="48"/>
      <c r="U49" s="48"/>
    </row>
    <row r="50" spans="1:21" ht="30.75" customHeight="1" x14ac:dyDescent="0.15">
      <c r="A50" s="48"/>
      <c r="B50" s="1269"/>
      <c r="C50" s="1270"/>
      <c r="D50" s="62"/>
      <c r="E50" s="1251" t="s">
        <v>16</v>
      </c>
      <c r="F50" s="1251"/>
      <c r="G50" s="1251"/>
      <c r="H50" s="1251"/>
      <c r="I50" s="1251"/>
      <c r="J50" s="1252"/>
      <c r="K50" s="63">
        <v>1</v>
      </c>
      <c r="L50" s="64">
        <v>1</v>
      </c>
      <c r="M50" s="64">
        <v>1</v>
      </c>
      <c r="N50" s="64">
        <v>1</v>
      </c>
      <c r="O50" s="65">
        <v>1</v>
      </c>
      <c r="P50" s="48"/>
      <c r="Q50" s="48"/>
      <c r="R50" s="48"/>
      <c r="S50" s="48"/>
      <c r="T50" s="48"/>
      <c r="U50" s="48"/>
    </row>
    <row r="51" spans="1:21" ht="30.75" customHeight="1" x14ac:dyDescent="0.15">
      <c r="A51" s="48"/>
      <c r="B51" s="1271"/>
      <c r="C51" s="1272"/>
      <c r="D51" s="66"/>
      <c r="E51" s="1251" t="s">
        <v>17</v>
      </c>
      <c r="F51" s="1251"/>
      <c r="G51" s="1251"/>
      <c r="H51" s="1251"/>
      <c r="I51" s="1251"/>
      <c r="J51" s="1252"/>
      <c r="K51" s="63" t="s">
        <v>507</v>
      </c>
      <c r="L51" s="64" t="s">
        <v>507</v>
      </c>
      <c r="M51" s="64" t="s">
        <v>507</v>
      </c>
      <c r="N51" s="64">
        <v>0</v>
      </c>
      <c r="O51" s="65">
        <v>0</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416</v>
      </c>
      <c r="L52" s="64">
        <v>391</v>
      </c>
      <c r="M52" s="64">
        <v>378</v>
      </c>
      <c r="N52" s="64">
        <v>376</v>
      </c>
      <c r="O52" s="65">
        <v>368</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209</v>
      </c>
      <c r="L53" s="69">
        <v>223</v>
      </c>
      <c r="M53" s="69">
        <v>233</v>
      </c>
      <c r="N53" s="69">
        <v>256</v>
      </c>
      <c r="O53" s="70">
        <v>218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7" t="s">
        <v>24</v>
      </c>
      <c r="C57" s="1258"/>
      <c r="D57" s="1261" t="s">
        <v>25</v>
      </c>
      <c r="E57" s="1262"/>
      <c r="F57" s="1262"/>
      <c r="G57" s="1262"/>
      <c r="H57" s="1262"/>
      <c r="I57" s="1262"/>
      <c r="J57" s="1263"/>
      <c r="K57" s="82"/>
      <c r="L57" s="83"/>
      <c r="M57" s="83"/>
      <c r="N57" s="83"/>
      <c r="O57" s="84"/>
    </row>
    <row r="58" spans="1:21" ht="31.5" customHeight="1" thickBot="1" x14ac:dyDescent="0.2">
      <c r="B58" s="1259"/>
      <c r="C58" s="1260"/>
      <c r="D58" s="1264" t="s">
        <v>26</v>
      </c>
      <c r="E58" s="1265"/>
      <c r="F58" s="1265"/>
      <c r="G58" s="1265"/>
      <c r="H58" s="1265"/>
      <c r="I58" s="1265"/>
      <c r="J58" s="1266"/>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e/imA5D4KcBn3c6lhld/Kc5cbWNz5wwzdIxJpYB24Wf1LydtOMtMpDaSpcpj7CC1uytVweuVDOxQKWeuUOp2A==" saltValue="nqAIxNnMzPc1AiUKaVo5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24" zoomScale="70" zoomScaleNormal="70" zoomScaleSheetLayoutView="100" workbookViewId="0">
      <selection activeCell="L50" sqref="L50:L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87" t="s">
        <v>29</v>
      </c>
      <c r="C41" s="1288"/>
      <c r="D41" s="101"/>
      <c r="E41" s="1289" t="s">
        <v>30</v>
      </c>
      <c r="F41" s="1289"/>
      <c r="G41" s="1289"/>
      <c r="H41" s="1290"/>
      <c r="I41" s="102">
        <v>3236</v>
      </c>
      <c r="J41" s="103">
        <v>3023</v>
      </c>
      <c r="K41" s="103">
        <v>2807</v>
      </c>
      <c r="L41" s="103">
        <v>2614</v>
      </c>
      <c r="M41" s="104">
        <v>2489</v>
      </c>
    </row>
    <row r="42" spans="2:13" ht="27.75" customHeight="1" x14ac:dyDescent="0.15">
      <c r="B42" s="1277"/>
      <c r="C42" s="1278"/>
      <c r="D42" s="105"/>
      <c r="E42" s="1281" t="s">
        <v>31</v>
      </c>
      <c r="F42" s="1281"/>
      <c r="G42" s="1281"/>
      <c r="H42" s="1282"/>
      <c r="I42" s="106">
        <v>10</v>
      </c>
      <c r="J42" s="107">
        <v>8</v>
      </c>
      <c r="K42" s="107">
        <v>7</v>
      </c>
      <c r="L42" s="107">
        <v>5</v>
      </c>
      <c r="M42" s="108">
        <v>3</v>
      </c>
    </row>
    <row r="43" spans="2:13" ht="27.75" customHeight="1" x14ac:dyDescent="0.15">
      <c r="B43" s="1277"/>
      <c r="C43" s="1278"/>
      <c r="D43" s="105"/>
      <c r="E43" s="1281" t="s">
        <v>32</v>
      </c>
      <c r="F43" s="1281"/>
      <c r="G43" s="1281"/>
      <c r="H43" s="1282"/>
      <c r="I43" s="106">
        <v>2170</v>
      </c>
      <c r="J43" s="107">
        <v>2006</v>
      </c>
      <c r="K43" s="107">
        <v>1965</v>
      </c>
      <c r="L43" s="107">
        <v>1741</v>
      </c>
      <c r="M43" s="108">
        <v>1738</v>
      </c>
    </row>
    <row r="44" spans="2:13" ht="27.75" customHeight="1" x14ac:dyDescent="0.15">
      <c r="B44" s="1277"/>
      <c r="C44" s="1278"/>
      <c r="D44" s="105"/>
      <c r="E44" s="1281" t="s">
        <v>33</v>
      </c>
      <c r="F44" s="1281"/>
      <c r="G44" s="1281"/>
      <c r="H44" s="1282"/>
      <c r="I44" s="106">
        <v>3</v>
      </c>
      <c r="J44" s="107">
        <v>40</v>
      </c>
      <c r="K44" s="107">
        <v>38</v>
      </c>
      <c r="L44" s="107">
        <v>37</v>
      </c>
      <c r="M44" s="108">
        <v>36</v>
      </c>
    </row>
    <row r="45" spans="2:13" ht="27.75" customHeight="1" x14ac:dyDescent="0.15">
      <c r="B45" s="1277"/>
      <c r="C45" s="1278"/>
      <c r="D45" s="105"/>
      <c r="E45" s="1281" t="s">
        <v>34</v>
      </c>
      <c r="F45" s="1281"/>
      <c r="G45" s="1281"/>
      <c r="H45" s="1282"/>
      <c r="I45" s="106">
        <v>739</v>
      </c>
      <c r="J45" s="107">
        <v>746</v>
      </c>
      <c r="K45" s="107">
        <v>751</v>
      </c>
      <c r="L45" s="107">
        <v>798</v>
      </c>
      <c r="M45" s="108">
        <v>744</v>
      </c>
    </row>
    <row r="46" spans="2:13" ht="27.75" customHeight="1" x14ac:dyDescent="0.15">
      <c r="B46" s="1277"/>
      <c r="C46" s="1278"/>
      <c r="D46" s="109"/>
      <c r="E46" s="1281" t="s">
        <v>35</v>
      </c>
      <c r="F46" s="1281"/>
      <c r="G46" s="1281"/>
      <c r="H46" s="1282"/>
      <c r="I46" s="106">
        <v>1</v>
      </c>
      <c r="J46" s="107">
        <v>0</v>
      </c>
      <c r="K46" s="107">
        <v>0</v>
      </c>
      <c r="L46" s="107">
        <v>0</v>
      </c>
      <c r="M46" s="108">
        <v>0</v>
      </c>
    </row>
    <row r="47" spans="2:13" ht="27.75" customHeight="1" x14ac:dyDescent="0.15">
      <c r="B47" s="1277"/>
      <c r="C47" s="1278"/>
      <c r="D47" s="110"/>
      <c r="E47" s="1291" t="s">
        <v>36</v>
      </c>
      <c r="F47" s="1292"/>
      <c r="G47" s="1292"/>
      <c r="H47" s="1293"/>
      <c r="I47" s="106" t="s">
        <v>507</v>
      </c>
      <c r="J47" s="107" t="s">
        <v>507</v>
      </c>
      <c r="K47" s="107" t="s">
        <v>507</v>
      </c>
      <c r="L47" s="107" t="s">
        <v>507</v>
      </c>
      <c r="M47" s="108" t="s">
        <v>507</v>
      </c>
    </row>
    <row r="48" spans="2:13" ht="27.75" customHeight="1" x14ac:dyDescent="0.15">
      <c r="B48" s="1277"/>
      <c r="C48" s="1278"/>
      <c r="D48" s="105"/>
      <c r="E48" s="1281" t="s">
        <v>37</v>
      </c>
      <c r="F48" s="1281"/>
      <c r="G48" s="1281"/>
      <c r="H48" s="1282"/>
      <c r="I48" s="106" t="s">
        <v>507</v>
      </c>
      <c r="J48" s="107" t="s">
        <v>507</v>
      </c>
      <c r="K48" s="107" t="s">
        <v>507</v>
      </c>
      <c r="L48" s="107" t="s">
        <v>507</v>
      </c>
      <c r="M48" s="108" t="s">
        <v>507</v>
      </c>
    </row>
    <row r="49" spans="2:13" ht="27.75" customHeight="1" x14ac:dyDescent="0.15">
      <c r="B49" s="1279"/>
      <c r="C49" s="1280"/>
      <c r="D49" s="105"/>
      <c r="E49" s="1281" t="s">
        <v>38</v>
      </c>
      <c r="F49" s="1281"/>
      <c r="G49" s="1281"/>
      <c r="H49" s="1282"/>
      <c r="I49" s="106" t="s">
        <v>507</v>
      </c>
      <c r="J49" s="107" t="s">
        <v>507</v>
      </c>
      <c r="K49" s="107" t="s">
        <v>507</v>
      </c>
      <c r="L49" s="107" t="s">
        <v>507</v>
      </c>
      <c r="M49" s="108" t="s">
        <v>507</v>
      </c>
    </row>
    <row r="50" spans="2:13" ht="27.75" customHeight="1" x14ac:dyDescent="0.15">
      <c r="B50" s="1275" t="s">
        <v>39</v>
      </c>
      <c r="C50" s="1276"/>
      <c r="D50" s="111"/>
      <c r="E50" s="1281" t="s">
        <v>40</v>
      </c>
      <c r="F50" s="1281"/>
      <c r="G50" s="1281"/>
      <c r="H50" s="1282"/>
      <c r="I50" s="106">
        <v>1062</v>
      </c>
      <c r="J50" s="107">
        <v>1105</v>
      </c>
      <c r="K50" s="107">
        <v>1190</v>
      </c>
      <c r="L50" s="107">
        <v>1144</v>
      </c>
      <c r="M50" s="108">
        <v>968</v>
      </c>
    </row>
    <row r="51" spans="2:13" ht="27.75" customHeight="1" x14ac:dyDescent="0.15">
      <c r="B51" s="1277"/>
      <c r="C51" s="1278"/>
      <c r="D51" s="105"/>
      <c r="E51" s="1281" t="s">
        <v>41</v>
      </c>
      <c r="F51" s="1281"/>
      <c r="G51" s="1281"/>
      <c r="H51" s="1282"/>
      <c r="I51" s="106">
        <v>22</v>
      </c>
      <c r="J51" s="107">
        <v>14</v>
      </c>
      <c r="K51" s="107">
        <v>11</v>
      </c>
      <c r="L51" s="107">
        <v>5</v>
      </c>
      <c r="M51" s="108">
        <v>3</v>
      </c>
    </row>
    <row r="52" spans="2:13" ht="27.75" customHeight="1" x14ac:dyDescent="0.15">
      <c r="B52" s="1279"/>
      <c r="C52" s="1280"/>
      <c r="D52" s="105"/>
      <c r="E52" s="1281" t="s">
        <v>42</v>
      </c>
      <c r="F52" s="1281"/>
      <c r="G52" s="1281"/>
      <c r="H52" s="1282"/>
      <c r="I52" s="106">
        <v>4708</v>
      </c>
      <c r="J52" s="107">
        <v>4643</v>
      </c>
      <c r="K52" s="107">
        <v>4531</v>
      </c>
      <c r="L52" s="107">
        <v>4329</v>
      </c>
      <c r="M52" s="108">
        <v>4235</v>
      </c>
    </row>
    <row r="53" spans="2:13" ht="27.75" customHeight="1" thickBot="1" x14ac:dyDescent="0.2">
      <c r="B53" s="1283" t="s">
        <v>43</v>
      </c>
      <c r="C53" s="1284"/>
      <c r="D53" s="112"/>
      <c r="E53" s="1285" t="s">
        <v>44</v>
      </c>
      <c r="F53" s="1285"/>
      <c r="G53" s="1285"/>
      <c r="H53" s="1286"/>
      <c r="I53" s="113">
        <v>368</v>
      </c>
      <c r="J53" s="114">
        <v>62</v>
      </c>
      <c r="K53" s="114">
        <v>-165</v>
      </c>
      <c r="L53" s="114">
        <v>-283</v>
      </c>
      <c r="M53" s="115">
        <v>-196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3aZaKANd2BtSJiwi0nlyW5NUr0ZNo6vmFRnzcnDbWxkCEaEdBe4y3BQeU1Mgb+cm348C/0UWGzF+whxElWfA==" saltValue="MxQjVImNhBn1kWKbfAmu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F55" zoomScale="70" zoomScaleNormal="70" zoomScaleSheetLayoutView="100" workbookViewId="0">
      <selection activeCell="G58" sqref="G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2" t="s">
        <v>47</v>
      </c>
      <c r="D55" s="1302"/>
      <c r="E55" s="1303"/>
      <c r="F55" s="127">
        <v>672</v>
      </c>
      <c r="G55" s="127">
        <v>641</v>
      </c>
      <c r="H55" s="128">
        <v>393</v>
      </c>
    </row>
    <row r="56" spans="2:8" ht="52.5" customHeight="1" x14ac:dyDescent="0.15">
      <c r="B56" s="129"/>
      <c r="C56" s="1304" t="s">
        <v>48</v>
      </c>
      <c r="D56" s="1304"/>
      <c r="E56" s="1305"/>
      <c r="F56" s="130">
        <v>45</v>
      </c>
      <c r="G56" s="130">
        <v>45</v>
      </c>
      <c r="H56" s="131">
        <v>45</v>
      </c>
    </row>
    <row r="57" spans="2:8" ht="53.25" customHeight="1" x14ac:dyDescent="0.15">
      <c r="B57" s="129"/>
      <c r="C57" s="1306" t="s">
        <v>49</v>
      </c>
      <c r="D57" s="1306"/>
      <c r="E57" s="1307"/>
      <c r="F57" s="132">
        <v>322</v>
      </c>
      <c r="G57" s="132">
        <v>307</v>
      </c>
      <c r="H57" s="133">
        <v>345</v>
      </c>
    </row>
    <row r="58" spans="2:8" ht="45.75" customHeight="1" x14ac:dyDescent="0.15">
      <c r="B58" s="134"/>
      <c r="C58" s="1294" t="s">
        <v>589</v>
      </c>
      <c r="D58" s="1295"/>
      <c r="E58" s="1296"/>
      <c r="F58" s="135">
        <v>123</v>
      </c>
      <c r="G58" s="135">
        <v>123</v>
      </c>
      <c r="H58" s="136">
        <v>123</v>
      </c>
    </row>
    <row r="59" spans="2:8" ht="45.75" customHeight="1" x14ac:dyDescent="0.15">
      <c r="B59" s="134"/>
      <c r="C59" s="1294" t="s">
        <v>588</v>
      </c>
      <c r="D59" s="1295"/>
      <c r="E59" s="1296"/>
      <c r="F59" s="135">
        <v>91</v>
      </c>
      <c r="G59" s="135">
        <v>66</v>
      </c>
      <c r="H59" s="136">
        <v>104</v>
      </c>
    </row>
    <row r="60" spans="2:8" ht="45.75" customHeight="1" x14ac:dyDescent="0.15">
      <c r="B60" s="134"/>
      <c r="C60" s="1294" t="s">
        <v>590</v>
      </c>
      <c r="D60" s="1295"/>
      <c r="E60" s="1296"/>
      <c r="F60" s="135">
        <v>90</v>
      </c>
      <c r="G60" s="135">
        <v>90</v>
      </c>
      <c r="H60" s="136">
        <v>90</v>
      </c>
    </row>
    <row r="61" spans="2:8" ht="45.75" customHeight="1" x14ac:dyDescent="0.15">
      <c r="B61" s="134"/>
      <c r="C61" s="1294" t="s">
        <v>591</v>
      </c>
      <c r="D61" s="1295"/>
      <c r="E61" s="1296"/>
      <c r="F61" s="135">
        <v>14</v>
      </c>
      <c r="G61" s="135">
        <v>14</v>
      </c>
      <c r="H61" s="136">
        <v>14</v>
      </c>
    </row>
    <row r="62" spans="2:8" ht="45.75" customHeight="1" thickBot="1" x14ac:dyDescent="0.2">
      <c r="B62" s="137"/>
      <c r="C62" s="1297" t="s">
        <v>592</v>
      </c>
      <c r="D62" s="1298"/>
      <c r="E62" s="1299"/>
      <c r="F62" s="138">
        <v>2</v>
      </c>
      <c r="G62" s="138">
        <v>12</v>
      </c>
      <c r="H62" s="139">
        <v>12</v>
      </c>
    </row>
    <row r="63" spans="2:8" ht="52.5" customHeight="1" thickBot="1" x14ac:dyDescent="0.2">
      <c r="B63" s="140"/>
      <c r="C63" s="1300" t="s">
        <v>50</v>
      </c>
      <c r="D63" s="1300"/>
      <c r="E63" s="1301"/>
      <c r="F63" s="141">
        <v>1038</v>
      </c>
      <c r="G63" s="141">
        <v>992</v>
      </c>
      <c r="H63" s="142">
        <v>783</v>
      </c>
    </row>
    <row r="64" spans="2:8" ht="15" customHeight="1" x14ac:dyDescent="0.15"/>
    <row r="65" ht="0" hidden="1" customHeight="1" x14ac:dyDescent="0.15"/>
    <row r="66" ht="0" hidden="1" customHeight="1" x14ac:dyDescent="0.15"/>
  </sheetData>
  <sheetProtection algorithmName="SHA-512" hashValue="umeRn5RHfNCP31NH8GU9pseuv3FgvR4O9/z0wYK1ZgJOVeyQ4OAd2UTgAC2XMYCS8Ko25ZQ2kCNRW4tHkuTtUQ==" saltValue="nYT/C3++IT5ApDPFsNxg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31" zoomScale="85" zoomScaleNormal="85" zoomScaleSheetLayoutView="55" workbookViewId="0">
      <selection activeCell="BB53" sqref="BB53:BO5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6" t="s">
        <v>606</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4"/>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4"/>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4"/>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4"/>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08"/>
      <c r="H50" s="1308"/>
      <c r="I50" s="1308"/>
      <c r="J50" s="1308"/>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x14ac:dyDescent="0.15">
      <c r="B51" s="394"/>
      <c r="G51" s="1326"/>
      <c r="H51" s="1326"/>
      <c r="I51" s="1330"/>
      <c r="J51" s="1330"/>
      <c r="K51" s="1315"/>
      <c r="L51" s="1315"/>
      <c r="M51" s="1315"/>
      <c r="N51" s="1315"/>
      <c r="AM51" s="403"/>
      <c r="AN51" s="1313" t="s">
        <v>597</v>
      </c>
      <c r="AO51" s="1313"/>
      <c r="AP51" s="1313"/>
      <c r="AQ51" s="1313"/>
      <c r="AR51" s="1313"/>
      <c r="AS51" s="1313"/>
      <c r="AT51" s="1313"/>
      <c r="AU51" s="1313"/>
      <c r="AV51" s="1313"/>
      <c r="AW51" s="1313"/>
      <c r="AX51" s="1313"/>
      <c r="AY51" s="1313"/>
      <c r="AZ51" s="1313"/>
      <c r="BA51" s="1313"/>
      <c r="BB51" s="1313" t="s">
        <v>598</v>
      </c>
      <c r="BC51" s="1313"/>
      <c r="BD51" s="1313"/>
      <c r="BE51" s="1313"/>
      <c r="BF51" s="1313"/>
      <c r="BG51" s="1313"/>
      <c r="BH51" s="1313"/>
      <c r="BI51" s="1313"/>
      <c r="BJ51" s="1313"/>
      <c r="BK51" s="1313"/>
      <c r="BL51" s="1313"/>
      <c r="BM51" s="1313"/>
      <c r="BN51" s="1313"/>
      <c r="BO51" s="1313"/>
      <c r="BP51" s="1325"/>
      <c r="BQ51" s="1310"/>
      <c r="BR51" s="1310"/>
      <c r="BS51" s="1310"/>
      <c r="BT51" s="1310"/>
      <c r="BU51" s="1310"/>
      <c r="BV51" s="1310"/>
      <c r="BW51" s="1310"/>
      <c r="BX51" s="1325"/>
      <c r="BY51" s="1310"/>
      <c r="BZ51" s="1310"/>
      <c r="CA51" s="1310"/>
      <c r="CB51" s="1310"/>
      <c r="CC51" s="1310"/>
      <c r="CD51" s="1310"/>
      <c r="CE51" s="1310"/>
      <c r="CF51" s="1310"/>
      <c r="CG51" s="1310"/>
      <c r="CH51" s="1310"/>
      <c r="CI51" s="1310"/>
      <c r="CJ51" s="1310"/>
      <c r="CK51" s="1310"/>
      <c r="CL51" s="1310"/>
      <c r="CM51" s="1310"/>
      <c r="CN51" s="1325"/>
      <c r="CO51" s="1310"/>
      <c r="CP51" s="1310"/>
      <c r="CQ51" s="1310"/>
      <c r="CR51" s="1310"/>
      <c r="CS51" s="1310"/>
      <c r="CT51" s="1310"/>
      <c r="CU51" s="1310"/>
      <c r="CV51" s="1325"/>
      <c r="CW51" s="1310"/>
      <c r="CX51" s="1310"/>
      <c r="CY51" s="1310"/>
      <c r="CZ51" s="1310"/>
      <c r="DA51" s="1310"/>
      <c r="DB51" s="1310"/>
      <c r="DC51" s="1310"/>
    </row>
    <row r="52" spans="1:109" x14ac:dyDescent="0.15">
      <c r="B52" s="394"/>
      <c r="G52" s="1326"/>
      <c r="H52" s="1326"/>
      <c r="I52" s="1330"/>
      <c r="J52" s="1330"/>
      <c r="K52" s="1315"/>
      <c r="L52" s="1315"/>
      <c r="M52" s="1315"/>
      <c r="N52" s="1315"/>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6"/>
      <c r="H53" s="1326"/>
      <c r="I53" s="1308"/>
      <c r="J53" s="1308"/>
      <c r="K53" s="1315"/>
      <c r="L53" s="1315"/>
      <c r="M53" s="1315"/>
      <c r="N53" s="1315"/>
      <c r="AM53" s="403"/>
      <c r="AN53" s="1313"/>
      <c r="AO53" s="1313"/>
      <c r="AP53" s="1313"/>
      <c r="AQ53" s="1313"/>
      <c r="AR53" s="1313"/>
      <c r="AS53" s="1313"/>
      <c r="AT53" s="1313"/>
      <c r="AU53" s="1313"/>
      <c r="AV53" s="1313"/>
      <c r="AW53" s="1313"/>
      <c r="AX53" s="1313"/>
      <c r="AY53" s="1313"/>
      <c r="AZ53" s="1313"/>
      <c r="BA53" s="1313"/>
      <c r="BB53" s="1313" t="s">
        <v>599</v>
      </c>
      <c r="BC53" s="1313"/>
      <c r="BD53" s="1313"/>
      <c r="BE53" s="1313"/>
      <c r="BF53" s="1313"/>
      <c r="BG53" s="1313"/>
      <c r="BH53" s="1313"/>
      <c r="BI53" s="1313"/>
      <c r="BJ53" s="1313"/>
      <c r="BK53" s="1313"/>
      <c r="BL53" s="1313"/>
      <c r="BM53" s="1313"/>
      <c r="BN53" s="1313"/>
      <c r="BO53" s="1313"/>
      <c r="BP53" s="1325"/>
      <c r="BQ53" s="1310"/>
      <c r="BR53" s="1310"/>
      <c r="BS53" s="1310"/>
      <c r="BT53" s="1310"/>
      <c r="BU53" s="1310"/>
      <c r="BV53" s="1310"/>
      <c r="BW53" s="1310"/>
      <c r="BX53" s="1325"/>
      <c r="BY53" s="1310"/>
      <c r="BZ53" s="1310"/>
      <c r="CA53" s="1310"/>
      <c r="CB53" s="1310"/>
      <c r="CC53" s="1310"/>
      <c r="CD53" s="1310"/>
      <c r="CE53" s="1310"/>
      <c r="CF53" s="1310">
        <v>58</v>
      </c>
      <c r="CG53" s="1310"/>
      <c r="CH53" s="1310"/>
      <c r="CI53" s="1310"/>
      <c r="CJ53" s="1310"/>
      <c r="CK53" s="1310"/>
      <c r="CL53" s="1310"/>
      <c r="CM53" s="1310"/>
      <c r="CN53" s="1325"/>
      <c r="CO53" s="1310"/>
      <c r="CP53" s="1310"/>
      <c r="CQ53" s="1310"/>
      <c r="CR53" s="1310"/>
      <c r="CS53" s="1310"/>
      <c r="CT53" s="1310"/>
      <c r="CU53" s="1310"/>
      <c r="CV53" s="1325"/>
      <c r="CW53" s="1310"/>
      <c r="CX53" s="1310"/>
      <c r="CY53" s="1310"/>
      <c r="CZ53" s="1310"/>
      <c r="DA53" s="1310"/>
      <c r="DB53" s="1310"/>
      <c r="DC53" s="1310"/>
    </row>
    <row r="54" spans="1:109" x14ac:dyDescent="0.15">
      <c r="A54" s="402"/>
      <c r="B54" s="394"/>
      <c r="G54" s="1326"/>
      <c r="H54" s="1326"/>
      <c r="I54" s="1308"/>
      <c r="J54" s="1308"/>
      <c r="K54" s="1315"/>
      <c r="L54" s="1315"/>
      <c r="M54" s="1315"/>
      <c r="N54" s="1315"/>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8"/>
      <c r="H55" s="1308"/>
      <c r="I55" s="1308"/>
      <c r="J55" s="1308"/>
      <c r="K55" s="1315"/>
      <c r="L55" s="1315"/>
      <c r="M55" s="1315"/>
      <c r="N55" s="1315"/>
      <c r="AN55" s="1314" t="s">
        <v>600</v>
      </c>
      <c r="AO55" s="1314"/>
      <c r="AP55" s="1314"/>
      <c r="AQ55" s="1314"/>
      <c r="AR55" s="1314"/>
      <c r="AS55" s="1314"/>
      <c r="AT55" s="1314"/>
      <c r="AU55" s="1314"/>
      <c r="AV55" s="1314"/>
      <c r="AW55" s="1314"/>
      <c r="AX55" s="1314"/>
      <c r="AY55" s="1314"/>
      <c r="AZ55" s="1314"/>
      <c r="BA55" s="1314"/>
      <c r="BB55" s="1313" t="s">
        <v>598</v>
      </c>
      <c r="BC55" s="1313"/>
      <c r="BD55" s="1313"/>
      <c r="BE55" s="1313"/>
      <c r="BF55" s="1313"/>
      <c r="BG55" s="1313"/>
      <c r="BH55" s="1313"/>
      <c r="BI55" s="1313"/>
      <c r="BJ55" s="1313"/>
      <c r="BK55" s="1313"/>
      <c r="BL55" s="1313"/>
      <c r="BM55" s="1313"/>
      <c r="BN55" s="1313"/>
      <c r="BO55" s="1313"/>
      <c r="BP55" s="1325"/>
      <c r="BQ55" s="1310"/>
      <c r="BR55" s="1310"/>
      <c r="BS55" s="1310"/>
      <c r="BT55" s="1310"/>
      <c r="BU55" s="1310"/>
      <c r="BV55" s="1310"/>
      <c r="BW55" s="1310"/>
      <c r="BX55" s="1325"/>
      <c r="BY55" s="1310"/>
      <c r="BZ55" s="1310"/>
      <c r="CA55" s="1310"/>
      <c r="CB55" s="1310"/>
      <c r="CC55" s="1310"/>
      <c r="CD55" s="1310"/>
      <c r="CE55" s="1310"/>
      <c r="CF55" s="1310">
        <v>0</v>
      </c>
      <c r="CG55" s="1310"/>
      <c r="CH55" s="1310"/>
      <c r="CI55" s="1310"/>
      <c r="CJ55" s="1310"/>
      <c r="CK55" s="1310"/>
      <c r="CL55" s="1310"/>
      <c r="CM55" s="1310"/>
      <c r="CN55" s="1325"/>
      <c r="CO55" s="1310"/>
      <c r="CP55" s="1310"/>
      <c r="CQ55" s="1310"/>
      <c r="CR55" s="1310"/>
      <c r="CS55" s="1310"/>
      <c r="CT55" s="1310"/>
      <c r="CU55" s="1310"/>
      <c r="CV55" s="1325"/>
      <c r="CW55" s="1310"/>
      <c r="CX55" s="1310"/>
      <c r="CY55" s="1310"/>
      <c r="CZ55" s="1310"/>
      <c r="DA55" s="1310"/>
      <c r="DB55" s="1310"/>
      <c r="DC55" s="1310"/>
    </row>
    <row r="56" spans="1:109" x14ac:dyDescent="0.15">
      <c r="A56" s="402"/>
      <c r="B56" s="394"/>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8"/>
      <c r="H57" s="1308"/>
      <c r="I57" s="1311"/>
      <c r="J57" s="1311"/>
      <c r="K57" s="1315"/>
      <c r="L57" s="1315"/>
      <c r="M57" s="1315"/>
      <c r="N57" s="1315"/>
      <c r="AM57" s="387"/>
      <c r="AN57" s="1314"/>
      <c r="AO57" s="1314"/>
      <c r="AP57" s="1314"/>
      <c r="AQ57" s="1314"/>
      <c r="AR57" s="1314"/>
      <c r="AS57" s="1314"/>
      <c r="AT57" s="1314"/>
      <c r="AU57" s="1314"/>
      <c r="AV57" s="1314"/>
      <c r="AW57" s="1314"/>
      <c r="AX57" s="1314"/>
      <c r="AY57" s="1314"/>
      <c r="AZ57" s="1314"/>
      <c r="BA57" s="1314"/>
      <c r="BB57" s="1313" t="s">
        <v>599</v>
      </c>
      <c r="BC57" s="1313"/>
      <c r="BD57" s="1313"/>
      <c r="BE57" s="1313"/>
      <c r="BF57" s="1313"/>
      <c r="BG57" s="1313"/>
      <c r="BH57" s="1313"/>
      <c r="BI57" s="1313"/>
      <c r="BJ57" s="1313"/>
      <c r="BK57" s="1313"/>
      <c r="BL57" s="1313"/>
      <c r="BM57" s="1313"/>
      <c r="BN57" s="1313"/>
      <c r="BO57" s="1313"/>
      <c r="BP57" s="1325"/>
      <c r="BQ57" s="1310"/>
      <c r="BR57" s="1310"/>
      <c r="BS57" s="1310"/>
      <c r="BT57" s="1310"/>
      <c r="BU57" s="1310"/>
      <c r="BV57" s="1310"/>
      <c r="BW57" s="1310"/>
      <c r="BX57" s="1325"/>
      <c r="BY57" s="1310"/>
      <c r="BZ57" s="1310"/>
      <c r="CA57" s="1310"/>
      <c r="CB57" s="1310"/>
      <c r="CC57" s="1310"/>
      <c r="CD57" s="1310"/>
      <c r="CE57" s="1310"/>
      <c r="CF57" s="1310">
        <v>58.6</v>
      </c>
      <c r="CG57" s="1310"/>
      <c r="CH57" s="1310"/>
      <c r="CI57" s="1310"/>
      <c r="CJ57" s="1310"/>
      <c r="CK57" s="1310"/>
      <c r="CL57" s="1310"/>
      <c r="CM57" s="1310"/>
      <c r="CN57" s="1325"/>
      <c r="CO57" s="1310"/>
      <c r="CP57" s="1310"/>
      <c r="CQ57" s="1310"/>
      <c r="CR57" s="1310"/>
      <c r="CS57" s="1310"/>
      <c r="CT57" s="1310"/>
      <c r="CU57" s="1310"/>
      <c r="CV57" s="1325"/>
      <c r="CW57" s="1310"/>
      <c r="CX57" s="1310"/>
      <c r="CY57" s="1310"/>
      <c r="CZ57" s="1310"/>
      <c r="DA57" s="1310"/>
      <c r="DB57" s="1310"/>
      <c r="DC57" s="1310"/>
      <c r="DD57" s="407"/>
      <c r="DE57" s="406"/>
    </row>
    <row r="58" spans="1:109" s="402" customFormat="1" x14ac:dyDescent="0.15">
      <c r="A58" s="387"/>
      <c r="B58" s="406"/>
      <c r="G58" s="1308"/>
      <c r="H58" s="1308"/>
      <c r="I58" s="1311"/>
      <c r="J58" s="1311"/>
      <c r="K58" s="1315"/>
      <c r="L58" s="1315"/>
      <c r="M58" s="1315"/>
      <c r="N58" s="1315"/>
      <c r="AM58" s="387"/>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6" t="s">
        <v>602</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4"/>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4"/>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4"/>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4"/>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08"/>
      <c r="H72" s="1308"/>
      <c r="I72" s="1308"/>
      <c r="J72" s="1308"/>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x14ac:dyDescent="0.15">
      <c r="B73" s="394"/>
      <c r="G73" s="1326"/>
      <c r="H73" s="1326"/>
      <c r="I73" s="1326"/>
      <c r="J73" s="1326"/>
      <c r="K73" s="1309"/>
      <c r="L73" s="1309"/>
      <c r="M73" s="1309"/>
      <c r="N73" s="1309"/>
      <c r="AM73" s="403"/>
      <c r="AN73" s="1313" t="s">
        <v>597</v>
      </c>
      <c r="AO73" s="1313"/>
      <c r="AP73" s="1313"/>
      <c r="AQ73" s="1313"/>
      <c r="AR73" s="1313"/>
      <c r="AS73" s="1313"/>
      <c r="AT73" s="1313"/>
      <c r="AU73" s="1313"/>
      <c r="AV73" s="1313"/>
      <c r="AW73" s="1313"/>
      <c r="AX73" s="1313"/>
      <c r="AY73" s="1313"/>
      <c r="AZ73" s="1313"/>
      <c r="BA73" s="1313"/>
      <c r="BB73" s="1313" t="s">
        <v>598</v>
      </c>
      <c r="BC73" s="1313"/>
      <c r="BD73" s="1313"/>
      <c r="BE73" s="1313"/>
      <c r="BF73" s="1313"/>
      <c r="BG73" s="1313"/>
      <c r="BH73" s="1313"/>
      <c r="BI73" s="1313"/>
      <c r="BJ73" s="1313"/>
      <c r="BK73" s="1313"/>
      <c r="BL73" s="1313"/>
      <c r="BM73" s="1313"/>
      <c r="BN73" s="1313"/>
      <c r="BO73" s="1313"/>
      <c r="BP73" s="1310">
        <v>18.899999999999999</v>
      </c>
      <c r="BQ73" s="1310"/>
      <c r="BR73" s="1310"/>
      <c r="BS73" s="1310"/>
      <c r="BT73" s="1310"/>
      <c r="BU73" s="1310"/>
      <c r="BV73" s="1310"/>
      <c r="BW73" s="1310"/>
      <c r="BX73" s="1310">
        <v>3.1</v>
      </c>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6"/>
      <c r="H74" s="1326"/>
      <c r="I74" s="1326"/>
      <c r="J74" s="1326"/>
      <c r="K74" s="1309"/>
      <c r="L74" s="1309"/>
      <c r="M74" s="1309"/>
      <c r="N74" s="1309"/>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6"/>
      <c r="H75" s="1326"/>
      <c r="I75" s="1308"/>
      <c r="J75" s="1308"/>
      <c r="K75" s="1315"/>
      <c r="L75" s="1315"/>
      <c r="M75" s="1315"/>
      <c r="N75" s="1315"/>
      <c r="AM75" s="403"/>
      <c r="AN75" s="1313"/>
      <c r="AO75" s="1313"/>
      <c r="AP75" s="1313"/>
      <c r="AQ75" s="1313"/>
      <c r="AR75" s="1313"/>
      <c r="AS75" s="1313"/>
      <c r="AT75" s="1313"/>
      <c r="AU75" s="1313"/>
      <c r="AV75" s="1313"/>
      <c r="AW75" s="1313"/>
      <c r="AX75" s="1313"/>
      <c r="AY75" s="1313"/>
      <c r="AZ75" s="1313"/>
      <c r="BA75" s="1313"/>
      <c r="BB75" s="1313" t="s">
        <v>603</v>
      </c>
      <c r="BC75" s="1313"/>
      <c r="BD75" s="1313"/>
      <c r="BE75" s="1313"/>
      <c r="BF75" s="1313"/>
      <c r="BG75" s="1313"/>
      <c r="BH75" s="1313"/>
      <c r="BI75" s="1313"/>
      <c r="BJ75" s="1313"/>
      <c r="BK75" s="1313"/>
      <c r="BL75" s="1313"/>
      <c r="BM75" s="1313"/>
      <c r="BN75" s="1313"/>
      <c r="BO75" s="1313"/>
      <c r="BP75" s="1310">
        <v>11.8</v>
      </c>
      <c r="BQ75" s="1310"/>
      <c r="BR75" s="1310"/>
      <c r="BS75" s="1310"/>
      <c r="BT75" s="1310"/>
      <c r="BU75" s="1310"/>
      <c r="BV75" s="1310"/>
      <c r="BW75" s="1310"/>
      <c r="BX75" s="1310">
        <v>11.2</v>
      </c>
      <c r="BY75" s="1310"/>
      <c r="BZ75" s="1310"/>
      <c r="CA75" s="1310"/>
      <c r="CB75" s="1310"/>
      <c r="CC75" s="1310"/>
      <c r="CD75" s="1310"/>
      <c r="CE75" s="1310"/>
      <c r="CF75" s="1310">
        <v>11.2</v>
      </c>
      <c r="CG75" s="1310"/>
      <c r="CH75" s="1310"/>
      <c r="CI75" s="1310"/>
      <c r="CJ75" s="1310"/>
      <c r="CK75" s="1310"/>
      <c r="CL75" s="1310"/>
      <c r="CM75" s="1310"/>
      <c r="CN75" s="1310">
        <v>11.9</v>
      </c>
      <c r="CO75" s="1310"/>
      <c r="CP75" s="1310"/>
      <c r="CQ75" s="1310"/>
      <c r="CR75" s="1310"/>
      <c r="CS75" s="1310"/>
      <c r="CT75" s="1310"/>
      <c r="CU75" s="1310"/>
      <c r="CV75" s="1310">
        <v>11.8</v>
      </c>
      <c r="CW75" s="1310"/>
      <c r="CX75" s="1310"/>
      <c r="CY75" s="1310"/>
      <c r="CZ75" s="1310"/>
      <c r="DA75" s="1310"/>
      <c r="DB75" s="1310"/>
      <c r="DC75" s="1310"/>
    </row>
    <row r="76" spans="2:107" x14ac:dyDescent="0.15">
      <c r="B76" s="394"/>
      <c r="G76" s="1326"/>
      <c r="H76" s="1326"/>
      <c r="I76" s="1308"/>
      <c r="J76" s="1308"/>
      <c r="K76" s="1315"/>
      <c r="L76" s="1315"/>
      <c r="M76" s="1315"/>
      <c r="N76" s="1315"/>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8"/>
      <c r="H77" s="1308"/>
      <c r="I77" s="1308"/>
      <c r="J77" s="1308"/>
      <c r="K77" s="1309"/>
      <c r="L77" s="1309"/>
      <c r="M77" s="1309"/>
      <c r="N77" s="1309"/>
      <c r="AN77" s="1314" t="s">
        <v>600</v>
      </c>
      <c r="AO77" s="1314"/>
      <c r="AP77" s="1314"/>
      <c r="AQ77" s="1314"/>
      <c r="AR77" s="1314"/>
      <c r="AS77" s="1314"/>
      <c r="AT77" s="1314"/>
      <c r="AU77" s="1314"/>
      <c r="AV77" s="1314"/>
      <c r="AW77" s="1314"/>
      <c r="AX77" s="1314"/>
      <c r="AY77" s="1314"/>
      <c r="AZ77" s="1314"/>
      <c r="BA77" s="1314"/>
      <c r="BB77" s="1313" t="s">
        <v>598</v>
      </c>
      <c r="BC77" s="1313"/>
      <c r="BD77" s="1313"/>
      <c r="BE77" s="1313"/>
      <c r="BF77" s="1313"/>
      <c r="BG77" s="1313"/>
      <c r="BH77" s="1313"/>
      <c r="BI77" s="1313"/>
      <c r="BJ77" s="1313"/>
      <c r="BK77" s="1313"/>
      <c r="BL77" s="1313"/>
      <c r="BM77" s="1313"/>
      <c r="BN77" s="1313"/>
      <c r="BO77" s="1313"/>
      <c r="BP77" s="1310">
        <v>22.6</v>
      </c>
      <c r="BQ77" s="1310"/>
      <c r="BR77" s="1310"/>
      <c r="BS77" s="1310"/>
      <c r="BT77" s="1310"/>
      <c r="BU77" s="1310"/>
      <c r="BV77" s="1310"/>
      <c r="BW77" s="1310"/>
      <c r="BX77" s="1310">
        <v>0.8</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603</v>
      </c>
      <c r="BC79" s="1313"/>
      <c r="BD79" s="1313"/>
      <c r="BE79" s="1313"/>
      <c r="BF79" s="1313"/>
      <c r="BG79" s="1313"/>
      <c r="BH79" s="1313"/>
      <c r="BI79" s="1313"/>
      <c r="BJ79" s="1313"/>
      <c r="BK79" s="1313"/>
      <c r="BL79" s="1313"/>
      <c r="BM79" s="1313"/>
      <c r="BN79" s="1313"/>
      <c r="BO79" s="1313"/>
      <c r="BP79" s="1310">
        <v>9.5</v>
      </c>
      <c r="BQ79" s="1310"/>
      <c r="BR79" s="1310"/>
      <c r="BS79" s="1310"/>
      <c r="BT79" s="1310"/>
      <c r="BU79" s="1310"/>
      <c r="BV79" s="1310"/>
      <c r="BW79" s="1310"/>
      <c r="BX79" s="1310">
        <v>8.1</v>
      </c>
      <c r="BY79" s="1310"/>
      <c r="BZ79" s="1310"/>
      <c r="CA79" s="1310"/>
      <c r="CB79" s="1310"/>
      <c r="CC79" s="1310"/>
      <c r="CD79" s="1310"/>
      <c r="CE79" s="1310"/>
      <c r="CF79" s="1310">
        <v>7.3</v>
      </c>
      <c r="CG79" s="1310"/>
      <c r="CH79" s="1310"/>
      <c r="CI79" s="1310"/>
      <c r="CJ79" s="1310"/>
      <c r="CK79" s="1310"/>
      <c r="CL79" s="1310"/>
      <c r="CM79" s="1310"/>
      <c r="CN79" s="1310">
        <v>7.2</v>
      </c>
      <c r="CO79" s="1310"/>
      <c r="CP79" s="1310"/>
      <c r="CQ79" s="1310"/>
      <c r="CR79" s="1310"/>
      <c r="CS79" s="1310"/>
      <c r="CT79" s="1310"/>
      <c r="CU79" s="1310"/>
      <c r="CV79" s="1310">
        <v>7.2</v>
      </c>
      <c r="CW79" s="1310"/>
      <c r="CX79" s="1310"/>
      <c r="CY79" s="1310"/>
      <c r="CZ79" s="1310"/>
      <c r="DA79" s="1310"/>
      <c r="DB79" s="1310"/>
      <c r="DC79" s="1310"/>
    </row>
    <row r="80" spans="2:107" x14ac:dyDescent="0.15">
      <c r="B80" s="394"/>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O3sFkXuIKIc4zOg9+bX7Q9sskoeIl0wpTMvRVl6TsL4C8Z0eC020XgTITqtxCWk5nDtvMtTjyZSqtfetT6HMw==" saltValue="X5JYNQdD/0dGgWHTPtDX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55" zoomScaleNormal="55"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09MtdW4vAwG0ezLPcffaT5OoLDjv9NTbHB5oWvBQQIvydoN8JIeMPuXoY+nMuZ+/lWxL0R1RmEBGRxU3VI6Qg==" saltValue="WtZN02/AiD87PKJgViwy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5" zoomScale="55" zoomScaleNormal="55" zoomScaleSheetLayoutView="55" workbookViewId="0">
      <selection activeCell="AF105" sqref="AF10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uAa6gDtdVnnFvFUgophVBnmN8r8wfHT179lGnzTqMrT9dAgnNtr7Y3XMvxR3OkLHyMrRqzGRphQu0QIDSh7w==" saltValue="oHgMBwrPplc6L301cvYI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18465</v>
      </c>
      <c r="E3" s="161"/>
      <c r="F3" s="162">
        <v>128485</v>
      </c>
      <c r="G3" s="163"/>
      <c r="H3" s="164"/>
    </row>
    <row r="4" spans="1:8" x14ac:dyDescent="0.15">
      <c r="A4" s="165"/>
      <c r="B4" s="166"/>
      <c r="C4" s="167"/>
      <c r="D4" s="168">
        <v>14005</v>
      </c>
      <c r="E4" s="169"/>
      <c r="F4" s="170">
        <v>62765</v>
      </c>
      <c r="G4" s="171"/>
      <c r="H4" s="172"/>
    </row>
    <row r="5" spans="1:8" x14ac:dyDescent="0.15">
      <c r="A5" s="153" t="s">
        <v>541</v>
      </c>
      <c r="B5" s="158"/>
      <c r="C5" s="159"/>
      <c r="D5" s="160">
        <v>14992</v>
      </c>
      <c r="E5" s="161"/>
      <c r="F5" s="162">
        <v>128611</v>
      </c>
      <c r="G5" s="163"/>
      <c r="H5" s="164"/>
    </row>
    <row r="6" spans="1:8" x14ac:dyDescent="0.15">
      <c r="A6" s="165"/>
      <c r="B6" s="166"/>
      <c r="C6" s="167"/>
      <c r="D6" s="168">
        <v>8053</v>
      </c>
      <c r="E6" s="169"/>
      <c r="F6" s="170">
        <v>61552</v>
      </c>
      <c r="G6" s="171"/>
      <c r="H6" s="172"/>
    </row>
    <row r="7" spans="1:8" x14ac:dyDescent="0.15">
      <c r="A7" s="153" t="s">
        <v>542</v>
      </c>
      <c r="B7" s="158"/>
      <c r="C7" s="159"/>
      <c r="D7" s="160">
        <v>21643</v>
      </c>
      <c r="E7" s="161"/>
      <c r="F7" s="162">
        <v>138651</v>
      </c>
      <c r="G7" s="163"/>
      <c r="H7" s="164"/>
    </row>
    <row r="8" spans="1:8" x14ac:dyDescent="0.15">
      <c r="A8" s="165"/>
      <c r="B8" s="166"/>
      <c r="C8" s="167"/>
      <c r="D8" s="168">
        <v>11381</v>
      </c>
      <c r="E8" s="169"/>
      <c r="F8" s="170">
        <v>71211</v>
      </c>
      <c r="G8" s="171"/>
      <c r="H8" s="172"/>
    </row>
    <row r="9" spans="1:8" x14ac:dyDescent="0.15">
      <c r="A9" s="153" t="s">
        <v>543</v>
      </c>
      <c r="B9" s="158"/>
      <c r="C9" s="159"/>
      <c r="D9" s="160">
        <v>38466</v>
      </c>
      <c r="E9" s="161"/>
      <c r="F9" s="162">
        <v>122882</v>
      </c>
      <c r="G9" s="163"/>
      <c r="H9" s="164"/>
    </row>
    <row r="10" spans="1:8" x14ac:dyDescent="0.15">
      <c r="A10" s="165"/>
      <c r="B10" s="166"/>
      <c r="C10" s="167"/>
      <c r="D10" s="168">
        <v>23732</v>
      </c>
      <c r="E10" s="169"/>
      <c r="F10" s="170">
        <v>65785</v>
      </c>
      <c r="G10" s="171"/>
      <c r="H10" s="172"/>
    </row>
    <row r="11" spans="1:8" x14ac:dyDescent="0.15">
      <c r="A11" s="153" t="s">
        <v>544</v>
      </c>
      <c r="B11" s="158"/>
      <c r="C11" s="159"/>
      <c r="D11" s="160">
        <v>38399</v>
      </c>
      <c r="E11" s="161"/>
      <c r="F11" s="162">
        <v>114790</v>
      </c>
      <c r="G11" s="163"/>
      <c r="H11" s="164"/>
    </row>
    <row r="12" spans="1:8" x14ac:dyDescent="0.15">
      <c r="A12" s="165"/>
      <c r="B12" s="166"/>
      <c r="C12" s="173"/>
      <c r="D12" s="168">
        <v>20184</v>
      </c>
      <c r="E12" s="169"/>
      <c r="F12" s="170">
        <v>55601</v>
      </c>
      <c r="G12" s="171"/>
      <c r="H12" s="172"/>
    </row>
    <row r="13" spans="1:8" x14ac:dyDescent="0.15">
      <c r="A13" s="153"/>
      <c r="B13" s="158"/>
      <c r="C13" s="174"/>
      <c r="D13" s="175">
        <v>26393</v>
      </c>
      <c r="E13" s="176"/>
      <c r="F13" s="177">
        <v>126684</v>
      </c>
      <c r="G13" s="178"/>
      <c r="H13" s="164"/>
    </row>
    <row r="14" spans="1:8" x14ac:dyDescent="0.15">
      <c r="A14" s="165"/>
      <c r="B14" s="166"/>
      <c r="C14" s="167"/>
      <c r="D14" s="168">
        <v>15471</v>
      </c>
      <c r="E14" s="169"/>
      <c r="F14" s="170">
        <v>63383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3.38</v>
      </c>
      <c r="C19" s="179">
        <f>ROUND(VALUE(SUBSTITUTE(実質収支比率等に係る経年分析!G$48,"▲","-")),2)</f>
        <v>7.3</v>
      </c>
      <c r="D19" s="179">
        <f>ROUND(VALUE(SUBSTITUTE(実質収支比率等に係る経年分析!H$48,"▲","-")),2)</f>
        <v>5.25</v>
      </c>
      <c r="E19" s="179">
        <f>ROUND(VALUE(SUBSTITUTE(実質収支比率等に係る経年分析!I$48,"▲","-")),2)</f>
        <v>5.05</v>
      </c>
      <c r="F19" s="179">
        <f>ROUND(VALUE(SUBSTITUTE(実質収支比率等に係る経年分析!J$48,"▲","-")),2)</f>
        <v>9.84</v>
      </c>
    </row>
    <row r="20" spans="1:11" x14ac:dyDescent="0.15">
      <c r="A20" s="179" t="s">
        <v>54</v>
      </c>
      <c r="B20" s="179">
        <f>ROUND(VALUE(SUBSTITUTE(実質収支比率等に係る経年分析!F$47,"▲","-")),2)</f>
        <v>26.61</v>
      </c>
      <c r="C20" s="179">
        <f>ROUND(VALUE(SUBSTITUTE(実質収支比率等に係る経年分析!G$47,"▲","-")),2)</f>
        <v>26.17</v>
      </c>
      <c r="D20" s="179">
        <f>ROUND(VALUE(SUBSTITUTE(実質収支比率等に係る経年分析!H$47,"▲","-")),2)</f>
        <v>28.47</v>
      </c>
      <c r="E20" s="179">
        <f>ROUND(VALUE(SUBSTITUTE(実質収支比率等に係る経年分析!I$47,"▲","-")),2)</f>
        <v>27.34</v>
      </c>
      <c r="F20" s="179">
        <f>ROUND(VALUE(SUBSTITUTE(実質収支比率等に係る経年分析!J$47,"▲","-")),2)</f>
        <v>16.75</v>
      </c>
    </row>
    <row r="21" spans="1:11" x14ac:dyDescent="0.15">
      <c r="A21" s="179" t="s">
        <v>55</v>
      </c>
      <c r="B21" s="179">
        <f>IF(ISNUMBER(VALUE(SUBSTITUTE(実質収支比率等に係る経年分析!F$49,"▲","-"))),ROUND(VALUE(SUBSTITUTE(実質収支比率等に係る経年分析!F$49,"▲","-")),2),NA())</f>
        <v>-2.2799999999999998</v>
      </c>
      <c r="C21" s="179">
        <f>IF(ISNUMBER(VALUE(SUBSTITUTE(実質収支比率等に係る経年分析!G$49,"▲","-"))),ROUND(VALUE(SUBSTITUTE(実質収支比率等に係る経年分析!G$49,"▲","-")),2),NA())</f>
        <v>4.01</v>
      </c>
      <c r="D21" s="179">
        <f>IF(ISNUMBER(VALUE(SUBSTITUTE(実質収支比率等に係る経年分析!H$49,"▲","-"))),ROUND(VALUE(SUBSTITUTE(実質収支比率等に係る経年分析!H$49,"▲","-")),2),NA())</f>
        <v>0.01</v>
      </c>
      <c r="E21" s="179">
        <f>IF(ISNUMBER(VALUE(SUBSTITUTE(実質収支比率等に係る経年分析!I$49,"▲","-"))),ROUND(VALUE(SUBSTITUTE(実質収支比率等に係る経年分析!I$49,"▲","-")),2),NA())</f>
        <v>-1.56</v>
      </c>
      <c r="F21" s="179">
        <f>IF(ISNUMBER(VALUE(SUBSTITUTE(実質収支比率等に係る経年分析!J$49,"▲","-"))),ROUND(VALUE(SUBSTITUTE(実質収支比率等に係る経年分析!J$49,"▲","-")),2),NA())</f>
        <v>-5.72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墓地公園会計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土地取得造成会計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国民健康保険事業会計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416</v>
      </c>
      <c r="E42" s="181"/>
      <c r="F42" s="181"/>
      <c r="G42" s="181">
        <f>'実質公債費比率（分子）の構造'!L$52</f>
        <v>391</v>
      </c>
      <c r="H42" s="181"/>
      <c r="I42" s="181"/>
      <c r="J42" s="181">
        <f>'実質公債費比率（分子）の構造'!M$52</f>
        <v>378</v>
      </c>
      <c r="K42" s="181"/>
      <c r="L42" s="181"/>
      <c r="M42" s="181">
        <f>'実質公債費比率（分子）の構造'!N$52</f>
        <v>376</v>
      </c>
      <c r="N42" s="181"/>
      <c r="O42" s="181"/>
      <c r="P42" s="181">
        <f>'実質公債費比率（分子）の構造'!O$52</f>
        <v>368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66</v>
      </c>
      <c r="B46" s="181">
        <f>'実質公債費比率（分子）の構造'!K$48</f>
        <v>149</v>
      </c>
      <c r="C46" s="181"/>
      <c r="D46" s="181"/>
      <c r="E46" s="181">
        <f>'実質公債費比率（分子）の構造'!L$48</f>
        <v>176</v>
      </c>
      <c r="F46" s="181"/>
      <c r="G46" s="181"/>
      <c r="H46" s="181">
        <f>'実質公債費比率（分子）の構造'!M$48</f>
        <v>178</v>
      </c>
      <c r="I46" s="181"/>
      <c r="J46" s="181"/>
      <c r="K46" s="181">
        <f>'実質公債費比率（分子）の構造'!N$48</f>
        <v>187</v>
      </c>
      <c r="L46" s="181"/>
      <c r="M46" s="181"/>
      <c r="N46" s="181">
        <f>'実質公債費比率（分子）の構造'!O$48</f>
        <v>192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474</v>
      </c>
      <c r="C49" s="181"/>
      <c r="D49" s="181"/>
      <c r="E49" s="181">
        <f>'実質公債費比率（分子）の構造'!L$45</f>
        <v>436</v>
      </c>
      <c r="F49" s="181"/>
      <c r="G49" s="181"/>
      <c r="H49" s="181">
        <f>'実質公債費比率（分子）の構造'!M$45</f>
        <v>431</v>
      </c>
      <c r="I49" s="181"/>
      <c r="J49" s="181"/>
      <c r="K49" s="181">
        <f>'実質公債費比率（分子）の構造'!N$45</f>
        <v>443</v>
      </c>
      <c r="L49" s="181"/>
      <c r="M49" s="181"/>
      <c r="N49" s="181">
        <f>'実質公債費比率（分子）の構造'!O$45</f>
        <v>392</v>
      </c>
      <c r="O49" s="181"/>
      <c r="P49" s="181"/>
    </row>
    <row r="50" spans="1:16" x14ac:dyDescent="0.15">
      <c r="A50" s="181" t="s">
        <v>70</v>
      </c>
      <c r="B50" s="181" t="e">
        <f>NA()</f>
        <v>#N/A</v>
      </c>
      <c r="C50" s="181">
        <f>IF(ISNUMBER('実質公債費比率（分子）の構造'!K$53),'実質公債費比率（分子）の構造'!K$53,NA())</f>
        <v>209</v>
      </c>
      <c r="D50" s="181" t="e">
        <f>NA()</f>
        <v>#N/A</v>
      </c>
      <c r="E50" s="181" t="e">
        <f>NA()</f>
        <v>#N/A</v>
      </c>
      <c r="F50" s="181">
        <f>IF(ISNUMBER('実質公債費比率（分子）の構造'!L$53),'実質公債費比率（分子）の構造'!L$53,NA())</f>
        <v>223</v>
      </c>
      <c r="G50" s="181" t="e">
        <f>NA()</f>
        <v>#N/A</v>
      </c>
      <c r="H50" s="181" t="e">
        <f>NA()</f>
        <v>#N/A</v>
      </c>
      <c r="I50" s="181">
        <f>IF(ISNUMBER('実質公債費比率（分子）の構造'!M$53),'実質公債費比率（分子）の構造'!M$53,NA())</f>
        <v>233</v>
      </c>
      <c r="J50" s="181" t="e">
        <f>NA()</f>
        <v>#N/A</v>
      </c>
      <c r="K50" s="181" t="e">
        <f>NA()</f>
        <v>#N/A</v>
      </c>
      <c r="L50" s="181">
        <f>IF(ISNUMBER('実質公債費比率（分子）の構造'!N$53),'実質公債費比率（分子）の構造'!N$53,NA())</f>
        <v>256</v>
      </c>
      <c r="M50" s="181" t="e">
        <f>NA()</f>
        <v>#N/A</v>
      </c>
      <c r="N50" s="181" t="e">
        <f>NA()</f>
        <v>#N/A</v>
      </c>
      <c r="O50" s="181">
        <f>IF(ISNUMBER('実質公債費比率（分子）の構造'!O$53),'実質公債費比率（分子）の構造'!O$53,NA())</f>
        <v>218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4708</v>
      </c>
      <c r="E56" s="180"/>
      <c r="F56" s="180"/>
      <c r="G56" s="180">
        <f>'将来負担比率（分子）の構造'!J$52</f>
        <v>4643</v>
      </c>
      <c r="H56" s="180"/>
      <c r="I56" s="180"/>
      <c r="J56" s="180">
        <f>'将来負担比率（分子）の構造'!K$52</f>
        <v>4531</v>
      </c>
      <c r="K56" s="180"/>
      <c r="L56" s="180"/>
      <c r="M56" s="180">
        <f>'将来負担比率（分子）の構造'!L$52</f>
        <v>4329</v>
      </c>
      <c r="N56" s="180"/>
      <c r="O56" s="180"/>
      <c r="P56" s="180">
        <f>'将来負担比率（分子）の構造'!M$52</f>
        <v>4235</v>
      </c>
    </row>
    <row r="57" spans="1:16" x14ac:dyDescent="0.15">
      <c r="A57" s="180" t="s">
        <v>41</v>
      </c>
      <c r="B57" s="180"/>
      <c r="C57" s="180"/>
      <c r="D57" s="180">
        <f>'将来負担比率（分子）の構造'!I$51</f>
        <v>22</v>
      </c>
      <c r="E57" s="180"/>
      <c r="F57" s="180"/>
      <c r="G57" s="180">
        <f>'将来負担比率（分子）の構造'!J$51</f>
        <v>14</v>
      </c>
      <c r="H57" s="180"/>
      <c r="I57" s="180"/>
      <c r="J57" s="180">
        <f>'将来負担比率（分子）の構造'!K$51</f>
        <v>11</v>
      </c>
      <c r="K57" s="180"/>
      <c r="L57" s="180"/>
      <c r="M57" s="180">
        <f>'将来負担比率（分子）の構造'!L$51</f>
        <v>5</v>
      </c>
      <c r="N57" s="180"/>
      <c r="O57" s="180"/>
      <c r="P57" s="180">
        <f>'将来負担比率（分子）の構造'!M$51</f>
        <v>3</v>
      </c>
    </row>
    <row r="58" spans="1:16" x14ac:dyDescent="0.15">
      <c r="A58" s="180" t="s">
        <v>40</v>
      </c>
      <c r="B58" s="180"/>
      <c r="C58" s="180"/>
      <c r="D58" s="180">
        <f>'将来負担比率（分子）の構造'!I$50</f>
        <v>1062</v>
      </c>
      <c r="E58" s="180"/>
      <c r="F58" s="180"/>
      <c r="G58" s="180">
        <f>'将来負担比率（分子）の構造'!J$50</f>
        <v>1105</v>
      </c>
      <c r="H58" s="180"/>
      <c r="I58" s="180"/>
      <c r="J58" s="180">
        <f>'将来負担比率（分子）の構造'!K$50</f>
        <v>1190</v>
      </c>
      <c r="K58" s="180"/>
      <c r="L58" s="180"/>
      <c r="M58" s="180">
        <f>'将来負担比率（分子）の構造'!L$50</f>
        <v>1144</v>
      </c>
      <c r="N58" s="180"/>
      <c r="O58" s="180"/>
      <c r="P58" s="180">
        <f>'将来負担比率（分子）の構造'!M$50</f>
        <v>968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15">
      <c r="A62" s="180" t="s">
        <v>34</v>
      </c>
      <c r="B62" s="180">
        <f>'将来負担比率（分子）の構造'!I$45</f>
        <v>739</v>
      </c>
      <c r="C62" s="180"/>
      <c r="D62" s="180"/>
      <c r="E62" s="180">
        <f>'将来負担比率（分子）の構造'!J$45</f>
        <v>746</v>
      </c>
      <c r="F62" s="180"/>
      <c r="G62" s="180"/>
      <c r="H62" s="180">
        <f>'将来負担比率（分子）の構造'!K$45</f>
        <v>751</v>
      </c>
      <c r="I62" s="180"/>
      <c r="J62" s="180"/>
      <c r="K62" s="180">
        <f>'将来負担比率（分子）の構造'!L$45</f>
        <v>798</v>
      </c>
      <c r="L62" s="180"/>
      <c r="M62" s="180"/>
      <c r="N62" s="180">
        <f>'将来負担比率（分子）の構造'!M$45</f>
        <v>744</v>
      </c>
      <c r="O62" s="180"/>
      <c r="P62" s="180"/>
    </row>
    <row r="63" spans="1:16" x14ac:dyDescent="0.15">
      <c r="A63" s="180" t="s">
        <v>33</v>
      </c>
      <c r="B63" s="180">
        <f>'将来負担比率（分子）の構造'!I$44</f>
        <v>3</v>
      </c>
      <c r="C63" s="180"/>
      <c r="D63" s="180"/>
      <c r="E63" s="180">
        <f>'将来負担比率（分子）の構造'!J$44</f>
        <v>40</v>
      </c>
      <c r="F63" s="180"/>
      <c r="G63" s="180"/>
      <c r="H63" s="180">
        <f>'将来負担比率（分子）の構造'!K$44</f>
        <v>38</v>
      </c>
      <c r="I63" s="180"/>
      <c r="J63" s="180"/>
      <c r="K63" s="180">
        <f>'将来負担比率（分子）の構造'!L$44</f>
        <v>37</v>
      </c>
      <c r="L63" s="180"/>
      <c r="M63" s="180"/>
      <c r="N63" s="180">
        <f>'将来負担比率（分子）の構造'!M$44</f>
        <v>36</v>
      </c>
      <c r="O63" s="180"/>
      <c r="P63" s="180"/>
    </row>
    <row r="64" spans="1:16" x14ac:dyDescent="0.15">
      <c r="A64" s="180" t="s">
        <v>32</v>
      </c>
      <c r="B64" s="180">
        <f>'将来負担比率（分子）の構造'!I$43</f>
        <v>2170</v>
      </c>
      <c r="C64" s="180"/>
      <c r="D64" s="180"/>
      <c r="E64" s="180">
        <f>'将来負担比率（分子）の構造'!J$43</f>
        <v>2006</v>
      </c>
      <c r="F64" s="180"/>
      <c r="G64" s="180"/>
      <c r="H64" s="180">
        <f>'将来負担比率（分子）の構造'!K$43</f>
        <v>1965</v>
      </c>
      <c r="I64" s="180"/>
      <c r="J64" s="180"/>
      <c r="K64" s="180">
        <f>'将来負担比率（分子）の構造'!L$43</f>
        <v>1741</v>
      </c>
      <c r="L64" s="180"/>
      <c r="M64" s="180"/>
      <c r="N64" s="180">
        <f>'将来負担比率（分子）の構造'!M$43</f>
        <v>1738</v>
      </c>
      <c r="O64" s="180"/>
      <c r="P64" s="180"/>
    </row>
    <row r="65" spans="1:16" x14ac:dyDescent="0.15">
      <c r="A65" s="180" t="s">
        <v>31</v>
      </c>
      <c r="B65" s="180">
        <f>'将来負担比率（分子）の構造'!I$42</f>
        <v>10</v>
      </c>
      <c r="C65" s="180"/>
      <c r="D65" s="180"/>
      <c r="E65" s="180">
        <f>'将来負担比率（分子）の構造'!J$42</f>
        <v>8</v>
      </c>
      <c r="F65" s="180"/>
      <c r="G65" s="180"/>
      <c r="H65" s="180">
        <f>'将来負担比率（分子）の構造'!K$42</f>
        <v>7</v>
      </c>
      <c r="I65" s="180"/>
      <c r="J65" s="180"/>
      <c r="K65" s="180">
        <f>'将来負担比率（分子）の構造'!L$42</f>
        <v>5</v>
      </c>
      <c r="L65" s="180"/>
      <c r="M65" s="180"/>
      <c r="N65" s="180">
        <f>'将来負担比率（分子）の構造'!M$42</f>
        <v>3</v>
      </c>
      <c r="O65" s="180"/>
      <c r="P65" s="180"/>
    </row>
    <row r="66" spans="1:16" x14ac:dyDescent="0.15">
      <c r="A66" s="180" t="s">
        <v>30</v>
      </c>
      <c r="B66" s="180">
        <f>'将来負担比率（分子）の構造'!I$41</f>
        <v>3236</v>
      </c>
      <c r="C66" s="180"/>
      <c r="D66" s="180"/>
      <c r="E66" s="180">
        <f>'将来負担比率（分子）の構造'!J$41</f>
        <v>3023</v>
      </c>
      <c r="F66" s="180"/>
      <c r="G66" s="180"/>
      <c r="H66" s="180">
        <f>'将来負担比率（分子）の構造'!K$41</f>
        <v>2807</v>
      </c>
      <c r="I66" s="180"/>
      <c r="J66" s="180"/>
      <c r="K66" s="180">
        <f>'将来負担比率（分子）の構造'!L$41</f>
        <v>2614</v>
      </c>
      <c r="L66" s="180"/>
      <c r="M66" s="180"/>
      <c r="N66" s="180">
        <f>'将来負担比率（分子）の構造'!M$41</f>
        <v>2489</v>
      </c>
      <c r="O66" s="180"/>
      <c r="P66" s="180"/>
    </row>
    <row r="67" spans="1:16" x14ac:dyDescent="0.15">
      <c r="A67" s="180" t="s">
        <v>74</v>
      </c>
      <c r="B67" s="180" t="e">
        <f>NA()</f>
        <v>#N/A</v>
      </c>
      <c r="C67" s="180">
        <f>IF(ISNUMBER('将来負担比率（分子）の構造'!I$53), IF('将来負担比率（分子）の構造'!I$53 &lt; 0, 0, '将来負担比率（分子）の構造'!I$53), NA())</f>
        <v>368</v>
      </c>
      <c r="D67" s="180" t="e">
        <f>NA()</f>
        <v>#N/A</v>
      </c>
      <c r="E67" s="180" t="e">
        <f>NA()</f>
        <v>#N/A</v>
      </c>
      <c r="F67" s="180">
        <f>IF(ISNUMBER('将来負担比率（分子）の構造'!J$53), IF('将来負担比率（分子）の構造'!J$53 &lt; 0, 0, '将来負担比率（分子）の構造'!J$53), NA())</f>
        <v>62</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672</v>
      </c>
      <c r="C72" s="184">
        <f>基金残高に係る経年分析!G55</f>
        <v>641</v>
      </c>
      <c r="D72" s="184">
        <f>基金残高に係る経年分析!H55</f>
        <v>393</v>
      </c>
    </row>
    <row r="73" spans="1:16" x14ac:dyDescent="0.15">
      <c r="A73" s="183" t="s">
        <v>77</v>
      </c>
      <c r="B73" s="184">
        <f>基金残高に係る経年分析!F56</f>
        <v>45</v>
      </c>
      <c r="C73" s="184">
        <f>基金残高に係る経年分析!G56</f>
        <v>45</v>
      </c>
      <c r="D73" s="184">
        <f>基金残高に係る経年分析!H56</f>
        <v>45</v>
      </c>
    </row>
    <row r="74" spans="1:16" x14ac:dyDescent="0.15">
      <c r="A74" s="183" t="s">
        <v>78</v>
      </c>
      <c r="B74" s="184">
        <f>基金残高に係る経年分析!F57</f>
        <v>322</v>
      </c>
      <c r="C74" s="184">
        <f>基金残高に係る経年分析!G57</f>
        <v>307</v>
      </c>
      <c r="D74" s="184">
        <f>基金残高に係る経年分析!H57</f>
        <v>345</v>
      </c>
    </row>
  </sheetData>
  <sheetProtection algorithmName="SHA-512" hashValue="mBkwlMha+6vV+PaUyHCHEEsk3cXFbn7wwZUnea6y1CUWtQQDOF4blk6Jyz/ObqPQg6givpREa8tuazMuGFolrg==" saltValue="DoQ5g4Y5ZXwUSPAWXXr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election activeCell="B32" sqref="B32:Q32"/>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834688</v>
      </c>
      <c r="S5" s="727"/>
      <c r="T5" s="727"/>
      <c r="U5" s="727"/>
      <c r="V5" s="727"/>
      <c r="W5" s="727"/>
      <c r="X5" s="727"/>
      <c r="Y5" s="773"/>
      <c r="Z5" s="791">
        <v>20.8</v>
      </c>
      <c r="AA5" s="791"/>
      <c r="AB5" s="791"/>
      <c r="AC5" s="791"/>
      <c r="AD5" s="792">
        <v>834688</v>
      </c>
      <c r="AE5" s="792"/>
      <c r="AF5" s="792"/>
      <c r="AG5" s="792"/>
      <c r="AH5" s="792"/>
      <c r="AI5" s="792"/>
      <c r="AJ5" s="792"/>
      <c r="AK5" s="792"/>
      <c r="AL5" s="774">
        <v>36.9</v>
      </c>
      <c r="AM5" s="743"/>
      <c r="AN5" s="743"/>
      <c r="AO5" s="775"/>
      <c r="AP5" s="760" t="s">
        <v>232</v>
      </c>
      <c r="AQ5" s="761"/>
      <c r="AR5" s="761"/>
      <c r="AS5" s="761"/>
      <c r="AT5" s="761"/>
      <c r="AU5" s="761"/>
      <c r="AV5" s="761"/>
      <c r="AW5" s="761"/>
      <c r="AX5" s="761"/>
      <c r="AY5" s="761"/>
      <c r="AZ5" s="761"/>
      <c r="BA5" s="761"/>
      <c r="BB5" s="761"/>
      <c r="BC5" s="761"/>
      <c r="BD5" s="761"/>
      <c r="BE5" s="761"/>
      <c r="BF5" s="762"/>
      <c r="BG5" s="661">
        <v>834688</v>
      </c>
      <c r="BH5" s="664"/>
      <c r="BI5" s="664"/>
      <c r="BJ5" s="664"/>
      <c r="BK5" s="664"/>
      <c r="BL5" s="664"/>
      <c r="BM5" s="664"/>
      <c r="BN5" s="665"/>
      <c r="BO5" s="723">
        <v>100</v>
      </c>
      <c r="BP5" s="723"/>
      <c r="BQ5" s="723"/>
      <c r="BR5" s="723"/>
      <c r="BS5" s="724">
        <v>4459</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34682</v>
      </c>
      <c r="S6" s="664"/>
      <c r="T6" s="664"/>
      <c r="U6" s="664"/>
      <c r="V6" s="664"/>
      <c r="W6" s="664"/>
      <c r="X6" s="664"/>
      <c r="Y6" s="665"/>
      <c r="Z6" s="723">
        <v>0.9</v>
      </c>
      <c r="AA6" s="723"/>
      <c r="AB6" s="723"/>
      <c r="AC6" s="723"/>
      <c r="AD6" s="724">
        <v>34682</v>
      </c>
      <c r="AE6" s="724"/>
      <c r="AF6" s="724"/>
      <c r="AG6" s="724"/>
      <c r="AH6" s="724"/>
      <c r="AI6" s="724"/>
      <c r="AJ6" s="724"/>
      <c r="AK6" s="724"/>
      <c r="AL6" s="666">
        <v>1.5</v>
      </c>
      <c r="AM6" s="667"/>
      <c r="AN6" s="667"/>
      <c r="AO6" s="725"/>
      <c r="AP6" s="658" t="s">
        <v>237</v>
      </c>
      <c r="AQ6" s="659"/>
      <c r="AR6" s="659"/>
      <c r="AS6" s="659"/>
      <c r="AT6" s="659"/>
      <c r="AU6" s="659"/>
      <c r="AV6" s="659"/>
      <c r="AW6" s="659"/>
      <c r="AX6" s="659"/>
      <c r="AY6" s="659"/>
      <c r="AZ6" s="659"/>
      <c r="BA6" s="659"/>
      <c r="BB6" s="659"/>
      <c r="BC6" s="659"/>
      <c r="BD6" s="659"/>
      <c r="BE6" s="659"/>
      <c r="BF6" s="660"/>
      <c r="BG6" s="661">
        <v>834688</v>
      </c>
      <c r="BH6" s="664"/>
      <c r="BI6" s="664"/>
      <c r="BJ6" s="664"/>
      <c r="BK6" s="664"/>
      <c r="BL6" s="664"/>
      <c r="BM6" s="664"/>
      <c r="BN6" s="665"/>
      <c r="BO6" s="723">
        <v>100</v>
      </c>
      <c r="BP6" s="723"/>
      <c r="BQ6" s="723"/>
      <c r="BR6" s="723"/>
      <c r="BS6" s="724">
        <v>4459</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65000</v>
      </c>
      <c r="CS6" s="664"/>
      <c r="CT6" s="664"/>
      <c r="CU6" s="664"/>
      <c r="CV6" s="664"/>
      <c r="CW6" s="664"/>
      <c r="CX6" s="664"/>
      <c r="CY6" s="665"/>
      <c r="CZ6" s="774">
        <v>1.8</v>
      </c>
      <c r="DA6" s="743"/>
      <c r="DB6" s="743"/>
      <c r="DC6" s="777"/>
      <c r="DD6" s="669" t="s">
        <v>181</v>
      </c>
      <c r="DE6" s="664"/>
      <c r="DF6" s="664"/>
      <c r="DG6" s="664"/>
      <c r="DH6" s="664"/>
      <c r="DI6" s="664"/>
      <c r="DJ6" s="664"/>
      <c r="DK6" s="664"/>
      <c r="DL6" s="664"/>
      <c r="DM6" s="664"/>
      <c r="DN6" s="664"/>
      <c r="DO6" s="664"/>
      <c r="DP6" s="665"/>
      <c r="DQ6" s="669">
        <v>65000</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1350</v>
      </c>
      <c r="S7" s="664"/>
      <c r="T7" s="664"/>
      <c r="U7" s="664"/>
      <c r="V7" s="664"/>
      <c r="W7" s="664"/>
      <c r="X7" s="664"/>
      <c r="Y7" s="665"/>
      <c r="Z7" s="723">
        <v>0</v>
      </c>
      <c r="AA7" s="723"/>
      <c r="AB7" s="723"/>
      <c r="AC7" s="723"/>
      <c r="AD7" s="724">
        <v>1350</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319543</v>
      </c>
      <c r="BH7" s="664"/>
      <c r="BI7" s="664"/>
      <c r="BJ7" s="664"/>
      <c r="BK7" s="664"/>
      <c r="BL7" s="664"/>
      <c r="BM7" s="664"/>
      <c r="BN7" s="665"/>
      <c r="BO7" s="723">
        <v>38.299999999999997</v>
      </c>
      <c r="BP7" s="723"/>
      <c r="BQ7" s="723"/>
      <c r="BR7" s="723"/>
      <c r="BS7" s="724">
        <v>4459</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685430</v>
      </c>
      <c r="CS7" s="664"/>
      <c r="CT7" s="664"/>
      <c r="CU7" s="664"/>
      <c r="CV7" s="664"/>
      <c r="CW7" s="664"/>
      <c r="CX7" s="664"/>
      <c r="CY7" s="665"/>
      <c r="CZ7" s="723">
        <v>18.5</v>
      </c>
      <c r="DA7" s="723"/>
      <c r="DB7" s="723"/>
      <c r="DC7" s="723"/>
      <c r="DD7" s="669">
        <v>63940</v>
      </c>
      <c r="DE7" s="664"/>
      <c r="DF7" s="664"/>
      <c r="DG7" s="664"/>
      <c r="DH7" s="664"/>
      <c r="DI7" s="664"/>
      <c r="DJ7" s="664"/>
      <c r="DK7" s="664"/>
      <c r="DL7" s="664"/>
      <c r="DM7" s="664"/>
      <c r="DN7" s="664"/>
      <c r="DO7" s="664"/>
      <c r="DP7" s="665"/>
      <c r="DQ7" s="669">
        <v>517312</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2661</v>
      </c>
      <c r="S8" s="664"/>
      <c r="T8" s="664"/>
      <c r="U8" s="664"/>
      <c r="V8" s="664"/>
      <c r="W8" s="664"/>
      <c r="X8" s="664"/>
      <c r="Y8" s="665"/>
      <c r="Z8" s="723">
        <v>0.1</v>
      </c>
      <c r="AA8" s="723"/>
      <c r="AB8" s="723"/>
      <c r="AC8" s="723"/>
      <c r="AD8" s="724">
        <v>2661</v>
      </c>
      <c r="AE8" s="724"/>
      <c r="AF8" s="724"/>
      <c r="AG8" s="724"/>
      <c r="AH8" s="724"/>
      <c r="AI8" s="724"/>
      <c r="AJ8" s="724"/>
      <c r="AK8" s="724"/>
      <c r="AL8" s="666">
        <v>0.1</v>
      </c>
      <c r="AM8" s="667"/>
      <c r="AN8" s="667"/>
      <c r="AO8" s="725"/>
      <c r="AP8" s="658" t="s">
        <v>243</v>
      </c>
      <c r="AQ8" s="659"/>
      <c r="AR8" s="659"/>
      <c r="AS8" s="659"/>
      <c r="AT8" s="659"/>
      <c r="AU8" s="659"/>
      <c r="AV8" s="659"/>
      <c r="AW8" s="659"/>
      <c r="AX8" s="659"/>
      <c r="AY8" s="659"/>
      <c r="AZ8" s="659"/>
      <c r="BA8" s="659"/>
      <c r="BB8" s="659"/>
      <c r="BC8" s="659"/>
      <c r="BD8" s="659"/>
      <c r="BE8" s="659"/>
      <c r="BF8" s="660"/>
      <c r="BG8" s="661">
        <v>11598</v>
      </c>
      <c r="BH8" s="664"/>
      <c r="BI8" s="664"/>
      <c r="BJ8" s="664"/>
      <c r="BK8" s="664"/>
      <c r="BL8" s="664"/>
      <c r="BM8" s="664"/>
      <c r="BN8" s="665"/>
      <c r="BO8" s="723">
        <v>1.4</v>
      </c>
      <c r="BP8" s="723"/>
      <c r="BQ8" s="723"/>
      <c r="BR8" s="723"/>
      <c r="BS8" s="669" t="s">
        <v>244</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1232575</v>
      </c>
      <c r="CS8" s="664"/>
      <c r="CT8" s="664"/>
      <c r="CU8" s="664"/>
      <c r="CV8" s="664"/>
      <c r="CW8" s="664"/>
      <c r="CX8" s="664"/>
      <c r="CY8" s="665"/>
      <c r="CZ8" s="723">
        <v>33.299999999999997</v>
      </c>
      <c r="DA8" s="723"/>
      <c r="DB8" s="723"/>
      <c r="DC8" s="723"/>
      <c r="DD8" s="669">
        <v>30443</v>
      </c>
      <c r="DE8" s="664"/>
      <c r="DF8" s="664"/>
      <c r="DG8" s="664"/>
      <c r="DH8" s="664"/>
      <c r="DI8" s="664"/>
      <c r="DJ8" s="664"/>
      <c r="DK8" s="664"/>
      <c r="DL8" s="664"/>
      <c r="DM8" s="664"/>
      <c r="DN8" s="664"/>
      <c r="DO8" s="664"/>
      <c r="DP8" s="665"/>
      <c r="DQ8" s="669">
        <v>818225</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2467</v>
      </c>
      <c r="S9" s="664"/>
      <c r="T9" s="664"/>
      <c r="U9" s="664"/>
      <c r="V9" s="664"/>
      <c r="W9" s="664"/>
      <c r="X9" s="664"/>
      <c r="Y9" s="665"/>
      <c r="Z9" s="723">
        <v>0.1</v>
      </c>
      <c r="AA9" s="723"/>
      <c r="AB9" s="723"/>
      <c r="AC9" s="723"/>
      <c r="AD9" s="724">
        <v>2467</v>
      </c>
      <c r="AE9" s="724"/>
      <c r="AF9" s="724"/>
      <c r="AG9" s="724"/>
      <c r="AH9" s="724"/>
      <c r="AI9" s="724"/>
      <c r="AJ9" s="724"/>
      <c r="AK9" s="724"/>
      <c r="AL9" s="666">
        <v>0.1</v>
      </c>
      <c r="AM9" s="667"/>
      <c r="AN9" s="667"/>
      <c r="AO9" s="725"/>
      <c r="AP9" s="658" t="s">
        <v>247</v>
      </c>
      <c r="AQ9" s="659"/>
      <c r="AR9" s="659"/>
      <c r="AS9" s="659"/>
      <c r="AT9" s="659"/>
      <c r="AU9" s="659"/>
      <c r="AV9" s="659"/>
      <c r="AW9" s="659"/>
      <c r="AX9" s="659"/>
      <c r="AY9" s="659"/>
      <c r="AZ9" s="659"/>
      <c r="BA9" s="659"/>
      <c r="BB9" s="659"/>
      <c r="BC9" s="659"/>
      <c r="BD9" s="659"/>
      <c r="BE9" s="659"/>
      <c r="BF9" s="660"/>
      <c r="BG9" s="661">
        <v>258668</v>
      </c>
      <c r="BH9" s="664"/>
      <c r="BI9" s="664"/>
      <c r="BJ9" s="664"/>
      <c r="BK9" s="664"/>
      <c r="BL9" s="664"/>
      <c r="BM9" s="664"/>
      <c r="BN9" s="665"/>
      <c r="BO9" s="723">
        <v>31</v>
      </c>
      <c r="BP9" s="723"/>
      <c r="BQ9" s="723"/>
      <c r="BR9" s="723"/>
      <c r="BS9" s="669" t="s">
        <v>244</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199859</v>
      </c>
      <c r="CS9" s="664"/>
      <c r="CT9" s="664"/>
      <c r="CU9" s="664"/>
      <c r="CV9" s="664"/>
      <c r="CW9" s="664"/>
      <c r="CX9" s="664"/>
      <c r="CY9" s="665"/>
      <c r="CZ9" s="723">
        <v>5.4</v>
      </c>
      <c r="DA9" s="723"/>
      <c r="DB9" s="723"/>
      <c r="DC9" s="723"/>
      <c r="DD9" s="669">
        <v>500</v>
      </c>
      <c r="DE9" s="664"/>
      <c r="DF9" s="664"/>
      <c r="DG9" s="664"/>
      <c r="DH9" s="664"/>
      <c r="DI9" s="664"/>
      <c r="DJ9" s="664"/>
      <c r="DK9" s="664"/>
      <c r="DL9" s="664"/>
      <c r="DM9" s="664"/>
      <c r="DN9" s="664"/>
      <c r="DO9" s="664"/>
      <c r="DP9" s="665"/>
      <c r="DQ9" s="669">
        <v>194345</v>
      </c>
      <c r="DR9" s="664"/>
      <c r="DS9" s="664"/>
      <c r="DT9" s="664"/>
      <c r="DU9" s="664"/>
      <c r="DV9" s="664"/>
      <c r="DW9" s="664"/>
      <c r="DX9" s="664"/>
      <c r="DY9" s="664"/>
      <c r="DZ9" s="664"/>
      <c r="EA9" s="664"/>
      <c r="EB9" s="664"/>
      <c r="EC9" s="704"/>
    </row>
    <row r="10" spans="2:143" ht="11.25" customHeight="1" x14ac:dyDescent="0.15">
      <c r="B10" s="658" t="s">
        <v>249</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244</v>
      </c>
      <c r="AA10" s="723"/>
      <c r="AB10" s="723"/>
      <c r="AC10" s="723"/>
      <c r="AD10" s="724" t="s">
        <v>129</v>
      </c>
      <c r="AE10" s="724"/>
      <c r="AF10" s="724"/>
      <c r="AG10" s="724"/>
      <c r="AH10" s="724"/>
      <c r="AI10" s="724"/>
      <c r="AJ10" s="724"/>
      <c r="AK10" s="724"/>
      <c r="AL10" s="666" t="s">
        <v>244</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19375</v>
      </c>
      <c r="BH10" s="664"/>
      <c r="BI10" s="664"/>
      <c r="BJ10" s="664"/>
      <c r="BK10" s="664"/>
      <c r="BL10" s="664"/>
      <c r="BM10" s="664"/>
      <c r="BN10" s="665"/>
      <c r="BO10" s="723">
        <v>2.2999999999999998</v>
      </c>
      <c r="BP10" s="723"/>
      <c r="BQ10" s="723"/>
      <c r="BR10" s="723"/>
      <c r="BS10" s="669" t="s">
        <v>244</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466</v>
      </c>
      <c r="CS10" s="664"/>
      <c r="CT10" s="664"/>
      <c r="CU10" s="664"/>
      <c r="CV10" s="664"/>
      <c r="CW10" s="664"/>
      <c r="CX10" s="664"/>
      <c r="CY10" s="665"/>
      <c r="CZ10" s="723">
        <v>0</v>
      </c>
      <c r="DA10" s="723"/>
      <c r="DB10" s="723"/>
      <c r="DC10" s="723"/>
      <c r="DD10" s="669" t="s">
        <v>244</v>
      </c>
      <c r="DE10" s="664"/>
      <c r="DF10" s="664"/>
      <c r="DG10" s="664"/>
      <c r="DH10" s="664"/>
      <c r="DI10" s="664"/>
      <c r="DJ10" s="664"/>
      <c r="DK10" s="664"/>
      <c r="DL10" s="664"/>
      <c r="DM10" s="664"/>
      <c r="DN10" s="664"/>
      <c r="DO10" s="664"/>
      <c r="DP10" s="665"/>
      <c r="DQ10" s="669">
        <v>323</v>
      </c>
      <c r="DR10" s="664"/>
      <c r="DS10" s="664"/>
      <c r="DT10" s="664"/>
      <c r="DU10" s="664"/>
      <c r="DV10" s="664"/>
      <c r="DW10" s="664"/>
      <c r="DX10" s="664"/>
      <c r="DY10" s="664"/>
      <c r="DZ10" s="664"/>
      <c r="EA10" s="664"/>
      <c r="EB10" s="664"/>
      <c r="EC10" s="704"/>
    </row>
    <row r="11" spans="2:143" ht="11.25" customHeight="1" x14ac:dyDescent="0.15">
      <c r="B11" s="658" t="s">
        <v>252</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244</v>
      </c>
      <c r="AA11" s="723"/>
      <c r="AB11" s="723"/>
      <c r="AC11" s="723"/>
      <c r="AD11" s="724" t="s">
        <v>129</v>
      </c>
      <c r="AE11" s="724"/>
      <c r="AF11" s="724"/>
      <c r="AG11" s="724"/>
      <c r="AH11" s="724"/>
      <c r="AI11" s="724"/>
      <c r="AJ11" s="724"/>
      <c r="AK11" s="724"/>
      <c r="AL11" s="666" t="s">
        <v>129</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29902</v>
      </c>
      <c r="BH11" s="664"/>
      <c r="BI11" s="664"/>
      <c r="BJ11" s="664"/>
      <c r="BK11" s="664"/>
      <c r="BL11" s="664"/>
      <c r="BM11" s="664"/>
      <c r="BN11" s="665"/>
      <c r="BO11" s="723">
        <v>3.6</v>
      </c>
      <c r="BP11" s="723"/>
      <c r="BQ11" s="723"/>
      <c r="BR11" s="723"/>
      <c r="BS11" s="669">
        <v>4459</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98764</v>
      </c>
      <c r="CS11" s="664"/>
      <c r="CT11" s="664"/>
      <c r="CU11" s="664"/>
      <c r="CV11" s="664"/>
      <c r="CW11" s="664"/>
      <c r="CX11" s="664"/>
      <c r="CY11" s="665"/>
      <c r="CZ11" s="723">
        <v>2.7</v>
      </c>
      <c r="DA11" s="723"/>
      <c r="DB11" s="723"/>
      <c r="DC11" s="723"/>
      <c r="DD11" s="669">
        <v>19590</v>
      </c>
      <c r="DE11" s="664"/>
      <c r="DF11" s="664"/>
      <c r="DG11" s="664"/>
      <c r="DH11" s="664"/>
      <c r="DI11" s="664"/>
      <c r="DJ11" s="664"/>
      <c r="DK11" s="664"/>
      <c r="DL11" s="664"/>
      <c r="DM11" s="664"/>
      <c r="DN11" s="664"/>
      <c r="DO11" s="664"/>
      <c r="DP11" s="665"/>
      <c r="DQ11" s="669">
        <v>59648</v>
      </c>
      <c r="DR11" s="664"/>
      <c r="DS11" s="664"/>
      <c r="DT11" s="664"/>
      <c r="DU11" s="664"/>
      <c r="DV11" s="664"/>
      <c r="DW11" s="664"/>
      <c r="DX11" s="664"/>
      <c r="DY11" s="664"/>
      <c r="DZ11" s="664"/>
      <c r="EA11" s="664"/>
      <c r="EB11" s="664"/>
      <c r="EC11" s="704"/>
    </row>
    <row r="12" spans="2:143" ht="11.25" customHeight="1" x14ac:dyDescent="0.15">
      <c r="B12" s="658" t="s">
        <v>255</v>
      </c>
      <c r="C12" s="659"/>
      <c r="D12" s="659"/>
      <c r="E12" s="659"/>
      <c r="F12" s="659"/>
      <c r="G12" s="659"/>
      <c r="H12" s="659"/>
      <c r="I12" s="659"/>
      <c r="J12" s="659"/>
      <c r="K12" s="659"/>
      <c r="L12" s="659"/>
      <c r="M12" s="659"/>
      <c r="N12" s="659"/>
      <c r="O12" s="659"/>
      <c r="P12" s="659"/>
      <c r="Q12" s="660"/>
      <c r="R12" s="661">
        <v>125534</v>
      </c>
      <c r="S12" s="664"/>
      <c r="T12" s="664"/>
      <c r="U12" s="664"/>
      <c r="V12" s="664"/>
      <c r="W12" s="664"/>
      <c r="X12" s="664"/>
      <c r="Y12" s="665"/>
      <c r="Z12" s="723">
        <v>3.1</v>
      </c>
      <c r="AA12" s="723"/>
      <c r="AB12" s="723"/>
      <c r="AC12" s="723"/>
      <c r="AD12" s="724">
        <v>125534</v>
      </c>
      <c r="AE12" s="724"/>
      <c r="AF12" s="724"/>
      <c r="AG12" s="724"/>
      <c r="AH12" s="724"/>
      <c r="AI12" s="724"/>
      <c r="AJ12" s="724"/>
      <c r="AK12" s="724"/>
      <c r="AL12" s="666">
        <v>5.5</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449076</v>
      </c>
      <c r="BH12" s="664"/>
      <c r="BI12" s="664"/>
      <c r="BJ12" s="664"/>
      <c r="BK12" s="664"/>
      <c r="BL12" s="664"/>
      <c r="BM12" s="664"/>
      <c r="BN12" s="665"/>
      <c r="BO12" s="723">
        <v>53.8</v>
      </c>
      <c r="BP12" s="723"/>
      <c r="BQ12" s="723"/>
      <c r="BR12" s="723"/>
      <c r="BS12" s="669" t="s">
        <v>129</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88440</v>
      </c>
      <c r="CS12" s="664"/>
      <c r="CT12" s="664"/>
      <c r="CU12" s="664"/>
      <c r="CV12" s="664"/>
      <c r="CW12" s="664"/>
      <c r="CX12" s="664"/>
      <c r="CY12" s="665"/>
      <c r="CZ12" s="723">
        <v>2.4</v>
      </c>
      <c r="DA12" s="723"/>
      <c r="DB12" s="723"/>
      <c r="DC12" s="723"/>
      <c r="DD12" s="669">
        <v>45855</v>
      </c>
      <c r="DE12" s="664"/>
      <c r="DF12" s="664"/>
      <c r="DG12" s="664"/>
      <c r="DH12" s="664"/>
      <c r="DI12" s="664"/>
      <c r="DJ12" s="664"/>
      <c r="DK12" s="664"/>
      <c r="DL12" s="664"/>
      <c r="DM12" s="664"/>
      <c r="DN12" s="664"/>
      <c r="DO12" s="664"/>
      <c r="DP12" s="665"/>
      <c r="DQ12" s="669">
        <v>41439</v>
      </c>
      <c r="DR12" s="664"/>
      <c r="DS12" s="664"/>
      <c r="DT12" s="664"/>
      <c r="DU12" s="664"/>
      <c r="DV12" s="664"/>
      <c r="DW12" s="664"/>
      <c r="DX12" s="664"/>
      <c r="DY12" s="664"/>
      <c r="DZ12" s="664"/>
      <c r="EA12" s="664"/>
      <c r="EB12" s="664"/>
      <c r="EC12" s="704"/>
    </row>
    <row r="13" spans="2:143" ht="11.25" customHeight="1" x14ac:dyDescent="0.15">
      <c r="B13" s="658" t="s">
        <v>258</v>
      </c>
      <c r="C13" s="659"/>
      <c r="D13" s="659"/>
      <c r="E13" s="659"/>
      <c r="F13" s="659"/>
      <c r="G13" s="659"/>
      <c r="H13" s="659"/>
      <c r="I13" s="659"/>
      <c r="J13" s="659"/>
      <c r="K13" s="659"/>
      <c r="L13" s="659"/>
      <c r="M13" s="659"/>
      <c r="N13" s="659"/>
      <c r="O13" s="659"/>
      <c r="P13" s="659"/>
      <c r="Q13" s="660"/>
      <c r="R13" s="661" t="s">
        <v>181</v>
      </c>
      <c r="S13" s="664"/>
      <c r="T13" s="664"/>
      <c r="U13" s="664"/>
      <c r="V13" s="664"/>
      <c r="W13" s="664"/>
      <c r="X13" s="664"/>
      <c r="Y13" s="665"/>
      <c r="Z13" s="723" t="s">
        <v>244</v>
      </c>
      <c r="AA13" s="723"/>
      <c r="AB13" s="723"/>
      <c r="AC13" s="723"/>
      <c r="AD13" s="724" t="s">
        <v>244</v>
      </c>
      <c r="AE13" s="724"/>
      <c r="AF13" s="724"/>
      <c r="AG13" s="724"/>
      <c r="AH13" s="724"/>
      <c r="AI13" s="724"/>
      <c r="AJ13" s="724"/>
      <c r="AK13" s="724"/>
      <c r="AL13" s="666" t="s">
        <v>244</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449005</v>
      </c>
      <c r="BH13" s="664"/>
      <c r="BI13" s="664"/>
      <c r="BJ13" s="664"/>
      <c r="BK13" s="664"/>
      <c r="BL13" s="664"/>
      <c r="BM13" s="664"/>
      <c r="BN13" s="665"/>
      <c r="BO13" s="723">
        <v>53.8</v>
      </c>
      <c r="BP13" s="723"/>
      <c r="BQ13" s="723"/>
      <c r="BR13" s="723"/>
      <c r="BS13" s="669" t="s">
        <v>244</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352535</v>
      </c>
      <c r="CS13" s="664"/>
      <c r="CT13" s="664"/>
      <c r="CU13" s="664"/>
      <c r="CV13" s="664"/>
      <c r="CW13" s="664"/>
      <c r="CX13" s="664"/>
      <c r="CY13" s="665"/>
      <c r="CZ13" s="723">
        <v>9.5</v>
      </c>
      <c r="DA13" s="723"/>
      <c r="DB13" s="723"/>
      <c r="DC13" s="723"/>
      <c r="DD13" s="669">
        <v>47069</v>
      </c>
      <c r="DE13" s="664"/>
      <c r="DF13" s="664"/>
      <c r="DG13" s="664"/>
      <c r="DH13" s="664"/>
      <c r="DI13" s="664"/>
      <c r="DJ13" s="664"/>
      <c r="DK13" s="664"/>
      <c r="DL13" s="664"/>
      <c r="DM13" s="664"/>
      <c r="DN13" s="664"/>
      <c r="DO13" s="664"/>
      <c r="DP13" s="665"/>
      <c r="DQ13" s="669">
        <v>312131</v>
      </c>
      <c r="DR13" s="664"/>
      <c r="DS13" s="664"/>
      <c r="DT13" s="664"/>
      <c r="DU13" s="664"/>
      <c r="DV13" s="664"/>
      <c r="DW13" s="664"/>
      <c r="DX13" s="664"/>
      <c r="DY13" s="664"/>
      <c r="DZ13" s="664"/>
      <c r="EA13" s="664"/>
      <c r="EB13" s="664"/>
      <c r="EC13" s="704"/>
    </row>
    <row r="14" spans="2:143" ht="11.25" customHeight="1" x14ac:dyDescent="0.15">
      <c r="B14" s="658" t="s">
        <v>261</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244</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30635</v>
      </c>
      <c r="BH14" s="664"/>
      <c r="BI14" s="664"/>
      <c r="BJ14" s="664"/>
      <c r="BK14" s="664"/>
      <c r="BL14" s="664"/>
      <c r="BM14" s="664"/>
      <c r="BN14" s="665"/>
      <c r="BO14" s="723">
        <v>3.7</v>
      </c>
      <c r="BP14" s="723"/>
      <c r="BQ14" s="723"/>
      <c r="BR14" s="723"/>
      <c r="BS14" s="669" t="s">
        <v>129</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121265</v>
      </c>
      <c r="CS14" s="664"/>
      <c r="CT14" s="664"/>
      <c r="CU14" s="664"/>
      <c r="CV14" s="664"/>
      <c r="CW14" s="664"/>
      <c r="CX14" s="664"/>
      <c r="CY14" s="665"/>
      <c r="CZ14" s="723">
        <v>3.3</v>
      </c>
      <c r="DA14" s="723"/>
      <c r="DB14" s="723"/>
      <c r="DC14" s="723"/>
      <c r="DD14" s="669" t="s">
        <v>129</v>
      </c>
      <c r="DE14" s="664"/>
      <c r="DF14" s="664"/>
      <c r="DG14" s="664"/>
      <c r="DH14" s="664"/>
      <c r="DI14" s="664"/>
      <c r="DJ14" s="664"/>
      <c r="DK14" s="664"/>
      <c r="DL14" s="664"/>
      <c r="DM14" s="664"/>
      <c r="DN14" s="664"/>
      <c r="DO14" s="664"/>
      <c r="DP14" s="665"/>
      <c r="DQ14" s="669">
        <v>116122</v>
      </c>
      <c r="DR14" s="664"/>
      <c r="DS14" s="664"/>
      <c r="DT14" s="664"/>
      <c r="DU14" s="664"/>
      <c r="DV14" s="664"/>
      <c r="DW14" s="664"/>
      <c r="DX14" s="664"/>
      <c r="DY14" s="664"/>
      <c r="DZ14" s="664"/>
      <c r="EA14" s="664"/>
      <c r="EB14" s="664"/>
      <c r="EC14" s="704"/>
    </row>
    <row r="15" spans="2:143" ht="11.25" customHeight="1" x14ac:dyDescent="0.15">
      <c r="B15" s="658" t="s">
        <v>264</v>
      </c>
      <c r="C15" s="659"/>
      <c r="D15" s="659"/>
      <c r="E15" s="659"/>
      <c r="F15" s="659"/>
      <c r="G15" s="659"/>
      <c r="H15" s="659"/>
      <c r="I15" s="659"/>
      <c r="J15" s="659"/>
      <c r="K15" s="659"/>
      <c r="L15" s="659"/>
      <c r="M15" s="659"/>
      <c r="N15" s="659"/>
      <c r="O15" s="659"/>
      <c r="P15" s="659"/>
      <c r="Q15" s="660"/>
      <c r="R15" s="661">
        <v>14030</v>
      </c>
      <c r="S15" s="664"/>
      <c r="T15" s="664"/>
      <c r="U15" s="664"/>
      <c r="V15" s="664"/>
      <c r="W15" s="664"/>
      <c r="X15" s="664"/>
      <c r="Y15" s="665"/>
      <c r="Z15" s="723">
        <v>0.3</v>
      </c>
      <c r="AA15" s="723"/>
      <c r="AB15" s="723"/>
      <c r="AC15" s="723"/>
      <c r="AD15" s="724">
        <v>14030</v>
      </c>
      <c r="AE15" s="724"/>
      <c r="AF15" s="724"/>
      <c r="AG15" s="724"/>
      <c r="AH15" s="724"/>
      <c r="AI15" s="724"/>
      <c r="AJ15" s="724"/>
      <c r="AK15" s="724"/>
      <c r="AL15" s="666">
        <v>0.6</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35434</v>
      </c>
      <c r="BH15" s="664"/>
      <c r="BI15" s="664"/>
      <c r="BJ15" s="664"/>
      <c r="BK15" s="664"/>
      <c r="BL15" s="664"/>
      <c r="BM15" s="664"/>
      <c r="BN15" s="665"/>
      <c r="BO15" s="723">
        <v>4.2</v>
      </c>
      <c r="BP15" s="723"/>
      <c r="BQ15" s="723"/>
      <c r="BR15" s="723"/>
      <c r="BS15" s="669" t="s">
        <v>244</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467732</v>
      </c>
      <c r="CS15" s="664"/>
      <c r="CT15" s="664"/>
      <c r="CU15" s="664"/>
      <c r="CV15" s="664"/>
      <c r="CW15" s="664"/>
      <c r="CX15" s="664"/>
      <c r="CY15" s="665"/>
      <c r="CZ15" s="723">
        <v>12.6</v>
      </c>
      <c r="DA15" s="723"/>
      <c r="DB15" s="723"/>
      <c r="DC15" s="723"/>
      <c r="DD15" s="669">
        <v>61009</v>
      </c>
      <c r="DE15" s="664"/>
      <c r="DF15" s="664"/>
      <c r="DG15" s="664"/>
      <c r="DH15" s="664"/>
      <c r="DI15" s="664"/>
      <c r="DJ15" s="664"/>
      <c r="DK15" s="664"/>
      <c r="DL15" s="664"/>
      <c r="DM15" s="664"/>
      <c r="DN15" s="664"/>
      <c r="DO15" s="664"/>
      <c r="DP15" s="665"/>
      <c r="DQ15" s="669">
        <v>368904</v>
      </c>
      <c r="DR15" s="664"/>
      <c r="DS15" s="664"/>
      <c r="DT15" s="664"/>
      <c r="DU15" s="664"/>
      <c r="DV15" s="664"/>
      <c r="DW15" s="664"/>
      <c r="DX15" s="664"/>
      <c r="DY15" s="664"/>
      <c r="DZ15" s="664"/>
      <c r="EA15" s="664"/>
      <c r="EB15" s="664"/>
      <c r="EC15" s="704"/>
    </row>
    <row r="16" spans="2:143" ht="11.25" customHeight="1" x14ac:dyDescent="0.15">
      <c r="B16" s="658" t="s">
        <v>267</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244</v>
      </c>
      <c r="AA16" s="723"/>
      <c r="AB16" s="723"/>
      <c r="AC16" s="723"/>
      <c r="AD16" s="724" t="s">
        <v>181</v>
      </c>
      <c r="AE16" s="724"/>
      <c r="AF16" s="724"/>
      <c r="AG16" s="724"/>
      <c r="AH16" s="724"/>
      <c r="AI16" s="724"/>
      <c r="AJ16" s="724"/>
      <c r="AK16" s="724"/>
      <c r="AL16" s="666" t="s">
        <v>129</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244</v>
      </c>
      <c r="BH16" s="664"/>
      <c r="BI16" s="664"/>
      <c r="BJ16" s="664"/>
      <c r="BK16" s="664"/>
      <c r="BL16" s="664"/>
      <c r="BM16" s="664"/>
      <c r="BN16" s="665"/>
      <c r="BO16" s="723" t="s">
        <v>129</v>
      </c>
      <c r="BP16" s="723"/>
      <c r="BQ16" s="723"/>
      <c r="BR16" s="723"/>
      <c r="BS16" s="669" t="s">
        <v>244</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244</v>
      </c>
      <c r="DA16" s="723"/>
      <c r="DB16" s="723"/>
      <c r="DC16" s="723"/>
      <c r="DD16" s="669" t="s">
        <v>129</v>
      </c>
      <c r="DE16" s="664"/>
      <c r="DF16" s="664"/>
      <c r="DG16" s="664"/>
      <c r="DH16" s="664"/>
      <c r="DI16" s="664"/>
      <c r="DJ16" s="664"/>
      <c r="DK16" s="664"/>
      <c r="DL16" s="664"/>
      <c r="DM16" s="664"/>
      <c r="DN16" s="664"/>
      <c r="DO16" s="664"/>
      <c r="DP16" s="665"/>
      <c r="DQ16" s="669" t="s">
        <v>244</v>
      </c>
      <c r="DR16" s="664"/>
      <c r="DS16" s="664"/>
      <c r="DT16" s="664"/>
      <c r="DU16" s="664"/>
      <c r="DV16" s="664"/>
      <c r="DW16" s="664"/>
      <c r="DX16" s="664"/>
      <c r="DY16" s="664"/>
      <c r="DZ16" s="664"/>
      <c r="EA16" s="664"/>
      <c r="EB16" s="664"/>
      <c r="EC16" s="704"/>
    </row>
    <row r="17" spans="2:133" ht="11.25" customHeight="1" x14ac:dyDescent="0.15">
      <c r="B17" s="658" t="s">
        <v>270</v>
      </c>
      <c r="C17" s="659"/>
      <c r="D17" s="659"/>
      <c r="E17" s="659"/>
      <c r="F17" s="659"/>
      <c r="G17" s="659"/>
      <c r="H17" s="659"/>
      <c r="I17" s="659"/>
      <c r="J17" s="659"/>
      <c r="K17" s="659"/>
      <c r="L17" s="659"/>
      <c r="M17" s="659"/>
      <c r="N17" s="659"/>
      <c r="O17" s="659"/>
      <c r="P17" s="659"/>
      <c r="Q17" s="660"/>
      <c r="R17" s="661">
        <v>2446</v>
      </c>
      <c r="S17" s="664"/>
      <c r="T17" s="664"/>
      <c r="U17" s="664"/>
      <c r="V17" s="664"/>
      <c r="W17" s="664"/>
      <c r="X17" s="664"/>
      <c r="Y17" s="665"/>
      <c r="Z17" s="723">
        <v>0.1</v>
      </c>
      <c r="AA17" s="723"/>
      <c r="AB17" s="723"/>
      <c r="AC17" s="723"/>
      <c r="AD17" s="724">
        <v>2446</v>
      </c>
      <c r="AE17" s="724"/>
      <c r="AF17" s="724"/>
      <c r="AG17" s="724"/>
      <c r="AH17" s="724"/>
      <c r="AI17" s="724"/>
      <c r="AJ17" s="724"/>
      <c r="AK17" s="724"/>
      <c r="AL17" s="666">
        <v>0.1</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244</v>
      </c>
      <c r="BH17" s="664"/>
      <c r="BI17" s="664"/>
      <c r="BJ17" s="664"/>
      <c r="BK17" s="664"/>
      <c r="BL17" s="664"/>
      <c r="BM17" s="664"/>
      <c r="BN17" s="665"/>
      <c r="BO17" s="723" t="s">
        <v>244</v>
      </c>
      <c r="BP17" s="723"/>
      <c r="BQ17" s="723"/>
      <c r="BR17" s="723"/>
      <c r="BS17" s="669" t="s">
        <v>244</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392007</v>
      </c>
      <c r="CS17" s="664"/>
      <c r="CT17" s="664"/>
      <c r="CU17" s="664"/>
      <c r="CV17" s="664"/>
      <c r="CW17" s="664"/>
      <c r="CX17" s="664"/>
      <c r="CY17" s="665"/>
      <c r="CZ17" s="723">
        <v>10.6</v>
      </c>
      <c r="DA17" s="723"/>
      <c r="DB17" s="723"/>
      <c r="DC17" s="723"/>
      <c r="DD17" s="669" t="s">
        <v>244</v>
      </c>
      <c r="DE17" s="664"/>
      <c r="DF17" s="664"/>
      <c r="DG17" s="664"/>
      <c r="DH17" s="664"/>
      <c r="DI17" s="664"/>
      <c r="DJ17" s="664"/>
      <c r="DK17" s="664"/>
      <c r="DL17" s="664"/>
      <c r="DM17" s="664"/>
      <c r="DN17" s="664"/>
      <c r="DO17" s="664"/>
      <c r="DP17" s="665"/>
      <c r="DQ17" s="669">
        <v>385823</v>
      </c>
      <c r="DR17" s="664"/>
      <c r="DS17" s="664"/>
      <c r="DT17" s="664"/>
      <c r="DU17" s="664"/>
      <c r="DV17" s="664"/>
      <c r="DW17" s="664"/>
      <c r="DX17" s="664"/>
      <c r="DY17" s="664"/>
      <c r="DZ17" s="664"/>
      <c r="EA17" s="664"/>
      <c r="EB17" s="664"/>
      <c r="EC17" s="704"/>
    </row>
    <row r="18" spans="2:133" ht="11.25" customHeight="1" x14ac:dyDescent="0.15">
      <c r="B18" s="658" t="s">
        <v>273</v>
      </c>
      <c r="C18" s="659"/>
      <c r="D18" s="659"/>
      <c r="E18" s="659"/>
      <c r="F18" s="659"/>
      <c r="G18" s="659"/>
      <c r="H18" s="659"/>
      <c r="I18" s="659"/>
      <c r="J18" s="659"/>
      <c r="K18" s="659"/>
      <c r="L18" s="659"/>
      <c r="M18" s="659"/>
      <c r="N18" s="659"/>
      <c r="O18" s="659"/>
      <c r="P18" s="659"/>
      <c r="Q18" s="660"/>
      <c r="R18" s="661">
        <v>1620501</v>
      </c>
      <c r="S18" s="664"/>
      <c r="T18" s="664"/>
      <c r="U18" s="664"/>
      <c r="V18" s="664"/>
      <c r="W18" s="664"/>
      <c r="X18" s="664"/>
      <c r="Y18" s="665"/>
      <c r="Z18" s="723">
        <v>40.299999999999997</v>
      </c>
      <c r="AA18" s="723"/>
      <c r="AB18" s="723"/>
      <c r="AC18" s="723"/>
      <c r="AD18" s="724">
        <v>1232265</v>
      </c>
      <c r="AE18" s="724"/>
      <c r="AF18" s="724"/>
      <c r="AG18" s="724"/>
      <c r="AH18" s="724"/>
      <c r="AI18" s="724"/>
      <c r="AJ18" s="724"/>
      <c r="AK18" s="724"/>
      <c r="AL18" s="666">
        <v>54.4</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244</v>
      </c>
      <c r="BH18" s="664"/>
      <c r="BI18" s="664"/>
      <c r="BJ18" s="664"/>
      <c r="BK18" s="664"/>
      <c r="BL18" s="664"/>
      <c r="BM18" s="664"/>
      <c r="BN18" s="665"/>
      <c r="BO18" s="723" t="s">
        <v>129</v>
      </c>
      <c r="BP18" s="723"/>
      <c r="BQ18" s="723"/>
      <c r="BR18" s="723"/>
      <c r="BS18" s="669" t="s">
        <v>244</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244</v>
      </c>
      <c r="CS18" s="664"/>
      <c r="CT18" s="664"/>
      <c r="CU18" s="664"/>
      <c r="CV18" s="664"/>
      <c r="CW18" s="664"/>
      <c r="CX18" s="664"/>
      <c r="CY18" s="665"/>
      <c r="CZ18" s="723" t="s">
        <v>244</v>
      </c>
      <c r="DA18" s="723"/>
      <c r="DB18" s="723"/>
      <c r="DC18" s="723"/>
      <c r="DD18" s="669" t="s">
        <v>244</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x14ac:dyDescent="0.15">
      <c r="B19" s="658" t="s">
        <v>276</v>
      </c>
      <c r="C19" s="659"/>
      <c r="D19" s="659"/>
      <c r="E19" s="659"/>
      <c r="F19" s="659"/>
      <c r="G19" s="659"/>
      <c r="H19" s="659"/>
      <c r="I19" s="659"/>
      <c r="J19" s="659"/>
      <c r="K19" s="659"/>
      <c r="L19" s="659"/>
      <c r="M19" s="659"/>
      <c r="N19" s="659"/>
      <c r="O19" s="659"/>
      <c r="P19" s="659"/>
      <c r="Q19" s="660"/>
      <c r="R19" s="661">
        <v>1232265</v>
      </c>
      <c r="S19" s="664"/>
      <c r="T19" s="664"/>
      <c r="U19" s="664"/>
      <c r="V19" s="664"/>
      <c r="W19" s="664"/>
      <c r="X19" s="664"/>
      <c r="Y19" s="665"/>
      <c r="Z19" s="723">
        <v>30.7</v>
      </c>
      <c r="AA19" s="723"/>
      <c r="AB19" s="723"/>
      <c r="AC19" s="723"/>
      <c r="AD19" s="724">
        <v>1232265</v>
      </c>
      <c r="AE19" s="724"/>
      <c r="AF19" s="724"/>
      <c r="AG19" s="724"/>
      <c r="AH19" s="724"/>
      <c r="AI19" s="724"/>
      <c r="AJ19" s="724"/>
      <c r="AK19" s="724"/>
      <c r="AL19" s="666">
        <v>54.4</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244</v>
      </c>
      <c r="BP19" s="723"/>
      <c r="BQ19" s="723"/>
      <c r="BR19" s="723"/>
      <c r="BS19" s="669" t="s">
        <v>244</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244</v>
      </c>
      <c r="DA19" s="723"/>
      <c r="DB19" s="723"/>
      <c r="DC19" s="723"/>
      <c r="DD19" s="669" t="s">
        <v>129</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x14ac:dyDescent="0.15">
      <c r="B20" s="658" t="s">
        <v>279</v>
      </c>
      <c r="C20" s="659"/>
      <c r="D20" s="659"/>
      <c r="E20" s="659"/>
      <c r="F20" s="659"/>
      <c r="G20" s="659"/>
      <c r="H20" s="659"/>
      <c r="I20" s="659"/>
      <c r="J20" s="659"/>
      <c r="K20" s="659"/>
      <c r="L20" s="659"/>
      <c r="M20" s="659"/>
      <c r="N20" s="659"/>
      <c r="O20" s="659"/>
      <c r="P20" s="659"/>
      <c r="Q20" s="660"/>
      <c r="R20" s="661">
        <v>388236</v>
      </c>
      <c r="S20" s="664"/>
      <c r="T20" s="664"/>
      <c r="U20" s="664"/>
      <c r="V20" s="664"/>
      <c r="W20" s="664"/>
      <c r="X20" s="664"/>
      <c r="Y20" s="665"/>
      <c r="Z20" s="723">
        <v>9.6999999999999993</v>
      </c>
      <c r="AA20" s="723"/>
      <c r="AB20" s="723"/>
      <c r="AC20" s="723"/>
      <c r="AD20" s="724" t="s">
        <v>244</v>
      </c>
      <c r="AE20" s="724"/>
      <c r="AF20" s="724"/>
      <c r="AG20" s="724"/>
      <c r="AH20" s="724"/>
      <c r="AI20" s="724"/>
      <c r="AJ20" s="724"/>
      <c r="AK20" s="724"/>
      <c r="AL20" s="666" t="s">
        <v>244</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244</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3704073</v>
      </c>
      <c r="CS20" s="664"/>
      <c r="CT20" s="664"/>
      <c r="CU20" s="664"/>
      <c r="CV20" s="664"/>
      <c r="CW20" s="664"/>
      <c r="CX20" s="664"/>
      <c r="CY20" s="665"/>
      <c r="CZ20" s="723">
        <v>100</v>
      </c>
      <c r="DA20" s="723"/>
      <c r="DB20" s="723"/>
      <c r="DC20" s="723"/>
      <c r="DD20" s="669">
        <v>268406</v>
      </c>
      <c r="DE20" s="664"/>
      <c r="DF20" s="664"/>
      <c r="DG20" s="664"/>
      <c r="DH20" s="664"/>
      <c r="DI20" s="664"/>
      <c r="DJ20" s="664"/>
      <c r="DK20" s="664"/>
      <c r="DL20" s="664"/>
      <c r="DM20" s="664"/>
      <c r="DN20" s="664"/>
      <c r="DO20" s="664"/>
      <c r="DP20" s="665"/>
      <c r="DQ20" s="669">
        <v>2879272</v>
      </c>
      <c r="DR20" s="664"/>
      <c r="DS20" s="664"/>
      <c r="DT20" s="664"/>
      <c r="DU20" s="664"/>
      <c r="DV20" s="664"/>
      <c r="DW20" s="664"/>
      <c r="DX20" s="664"/>
      <c r="DY20" s="664"/>
      <c r="DZ20" s="664"/>
      <c r="EA20" s="664"/>
      <c r="EB20" s="664"/>
      <c r="EC20" s="704"/>
    </row>
    <row r="21" spans="2:133" ht="11.25" customHeight="1" x14ac:dyDescent="0.15">
      <c r="B21" s="658" t="s">
        <v>282</v>
      </c>
      <c r="C21" s="659"/>
      <c r="D21" s="659"/>
      <c r="E21" s="659"/>
      <c r="F21" s="659"/>
      <c r="G21" s="659"/>
      <c r="H21" s="659"/>
      <c r="I21" s="659"/>
      <c r="J21" s="659"/>
      <c r="K21" s="659"/>
      <c r="L21" s="659"/>
      <c r="M21" s="659"/>
      <c r="N21" s="659"/>
      <c r="O21" s="659"/>
      <c r="P21" s="659"/>
      <c r="Q21" s="660"/>
      <c r="R21" s="661" t="s">
        <v>244</v>
      </c>
      <c r="S21" s="664"/>
      <c r="T21" s="664"/>
      <c r="U21" s="664"/>
      <c r="V21" s="664"/>
      <c r="W21" s="664"/>
      <c r="X21" s="664"/>
      <c r="Y21" s="665"/>
      <c r="Z21" s="723" t="s">
        <v>129</v>
      </c>
      <c r="AA21" s="723"/>
      <c r="AB21" s="723"/>
      <c r="AC21" s="723"/>
      <c r="AD21" s="724" t="s">
        <v>244</v>
      </c>
      <c r="AE21" s="724"/>
      <c r="AF21" s="724"/>
      <c r="AG21" s="724"/>
      <c r="AH21" s="724"/>
      <c r="AI21" s="724"/>
      <c r="AJ21" s="724"/>
      <c r="AK21" s="724"/>
      <c r="AL21" s="666" t="s">
        <v>129</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t="s">
        <v>244</v>
      </c>
      <c r="BH21" s="664"/>
      <c r="BI21" s="664"/>
      <c r="BJ21" s="664"/>
      <c r="BK21" s="664"/>
      <c r="BL21" s="664"/>
      <c r="BM21" s="664"/>
      <c r="BN21" s="665"/>
      <c r="BO21" s="723" t="s">
        <v>244</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284</v>
      </c>
      <c r="C22" s="659"/>
      <c r="D22" s="659"/>
      <c r="E22" s="659"/>
      <c r="F22" s="659"/>
      <c r="G22" s="659"/>
      <c r="H22" s="659"/>
      <c r="I22" s="659"/>
      <c r="J22" s="659"/>
      <c r="K22" s="659"/>
      <c r="L22" s="659"/>
      <c r="M22" s="659"/>
      <c r="N22" s="659"/>
      <c r="O22" s="659"/>
      <c r="P22" s="659"/>
      <c r="Q22" s="660"/>
      <c r="R22" s="661">
        <v>2638359</v>
      </c>
      <c r="S22" s="664"/>
      <c r="T22" s="664"/>
      <c r="U22" s="664"/>
      <c r="V22" s="664"/>
      <c r="W22" s="664"/>
      <c r="X22" s="664"/>
      <c r="Y22" s="665"/>
      <c r="Z22" s="723">
        <v>65.7</v>
      </c>
      <c r="AA22" s="723"/>
      <c r="AB22" s="723"/>
      <c r="AC22" s="723"/>
      <c r="AD22" s="724">
        <v>2250123</v>
      </c>
      <c r="AE22" s="724"/>
      <c r="AF22" s="724"/>
      <c r="AG22" s="724"/>
      <c r="AH22" s="724"/>
      <c r="AI22" s="724"/>
      <c r="AJ22" s="724"/>
      <c r="AK22" s="724"/>
      <c r="AL22" s="666">
        <v>99.4</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244</v>
      </c>
      <c r="BP22" s="723"/>
      <c r="BQ22" s="723"/>
      <c r="BR22" s="723"/>
      <c r="BS22" s="669" t="s">
        <v>244</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287</v>
      </c>
      <c r="C23" s="659"/>
      <c r="D23" s="659"/>
      <c r="E23" s="659"/>
      <c r="F23" s="659"/>
      <c r="G23" s="659"/>
      <c r="H23" s="659"/>
      <c r="I23" s="659"/>
      <c r="J23" s="659"/>
      <c r="K23" s="659"/>
      <c r="L23" s="659"/>
      <c r="M23" s="659"/>
      <c r="N23" s="659"/>
      <c r="O23" s="659"/>
      <c r="P23" s="659"/>
      <c r="Q23" s="660"/>
      <c r="R23" s="661">
        <v>973</v>
      </c>
      <c r="S23" s="664"/>
      <c r="T23" s="664"/>
      <c r="U23" s="664"/>
      <c r="V23" s="664"/>
      <c r="W23" s="664"/>
      <c r="X23" s="664"/>
      <c r="Y23" s="665"/>
      <c r="Z23" s="723">
        <v>0</v>
      </c>
      <c r="AA23" s="723"/>
      <c r="AB23" s="723"/>
      <c r="AC23" s="723"/>
      <c r="AD23" s="724">
        <v>973</v>
      </c>
      <c r="AE23" s="724"/>
      <c r="AF23" s="724"/>
      <c r="AG23" s="724"/>
      <c r="AH23" s="724"/>
      <c r="AI23" s="724"/>
      <c r="AJ23" s="724"/>
      <c r="AK23" s="724"/>
      <c r="AL23" s="666">
        <v>0</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t="s">
        <v>244</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15">
      <c r="B24" s="658" t="s">
        <v>294</v>
      </c>
      <c r="C24" s="659"/>
      <c r="D24" s="659"/>
      <c r="E24" s="659"/>
      <c r="F24" s="659"/>
      <c r="G24" s="659"/>
      <c r="H24" s="659"/>
      <c r="I24" s="659"/>
      <c r="J24" s="659"/>
      <c r="K24" s="659"/>
      <c r="L24" s="659"/>
      <c r="M24" s="659"/>
      <c r="N24" s="659"/>
      <c r="O24" s="659"/>
      <c r="P24" s="659"/>
      <c r="Q24" s="660"/>
      <c r="R24" s="661">
        <v>6536</v>
      </c>
      <c r="S24" s="664"/>
      <c r="T24" s="664"/>
      <c r="U24" s="664"/>
      <c r="V24" s="664"/>
      <c r="W24" s="664"/>
      <c r="X24" s="664"/>
      <c r="Y24" s="665"/>
      <c r="Z24" s="723">
        <v>0.2</v>
      </c>
      <c r="AA24" s="723"/>
      <c r="AB24" s="723"/>
      <c r="AC24" s="723"/>
      <c r="AD24" s="724">
        <v>1616</v>
      </c>
      <c r="AE24" s="724"/>
      <c r="AF24" s="724"/>
      <c r="AG24" s="724"/>
      <c r="AH24" s="724"/>
      <c r="AI24" s="724"/>
      <c r="AJ24" s="724"/>
      <c r="AK24" s="724"/>
      <c r="AL24" s="666">
        <v>0.1</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244</v>
      </c>
      <c r="BP24" s="723"/>
      <c r="BQ24" s="723"/>
      <c r="BR24" s="723"/>
      <c r="BS24" s="669" t="s">
        <v>244</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1462239</v>
      </c>
      <c r="CS24" s="727"/>
      <c r="CT24" s="727"/>
      <c r="CU24" s="727"/>
      <c r="CV24" s="727"/>
      <c r="CW24" s="727"/>
      <c r="CX24" s="727"/>
      <c r="CY24" s="773"/>
      <c r="CZ24" s="774">
        <v>39.5</v>
      </c>
      <c r="DA24" s="743"/>
      <c r="DB24" s="743"/>
      <c r="DC24" s="777"/>
      <c r="DD24" s="772">
        <v>1111081</v>
      </c>
      <c r="DE24" s="727"/>
      <c r="DF24" s="727"/>
      <c r="DG24" s="727"/>
      <c r="DH24" s="727"/>
      <c r="DI24" s="727"/>
      <c r="DJ24" s="727"/>
      <c r="DK24" s="773"/>
      <c r="DL24" s="772">
        <v>1072749</v>
      </c>
      <c r="DM24" s="727"/>
      <c r="DN24" s="727"/>
      <c r="DO24" s="727"/>
      <c r="DP24" s="727"/>
      <c r="DQ24" s="727"/>
      <c r="DR24" s="727"/>
      <c r="DS24" s="727"/>
      <c r="DT24" s="727"/>
      <c r="DU24" s="727"/>
      <c r="DV24" s="773"/>
      <c r="DW24" s="774">
        <v>44.9</v>
      </c>
      <c r="DX24" s="743"/>
      <c r="DY24" s="743"/>
      <c r="DZ24" s="743"/>
      <c r="EA24" s="743"/>
      <c r="EB24" s="743"/>
      <c r="EC24" s="775"/>
    </row>
    <row r="25" spans="2:133" ht="11.25" customHeight="1" x14ac:dyDescent="0.15">
      <c r="B25" s="658" t="s">
        <v>297</v>
      </c>
      <c r="C25" s="659"/>
      <c r="D25" s="659"/>
      <c r="E25" s="659"/>
      <c r="F25" s="659"/>
      <c r="G25" s="659"/>
      <c r="H25" s="659"/>
      <c r="I25" s="659"/>
      <c r="J25" s="659"/>
      <c r="K25" s="659"/>
      <c r="L25" s="659"/>
      <c r="M25" s="659"/>
      <c r="N25" s="659"/>
      <c r="O25" s="659"/>
      <c r="P25" s="659"/>
      <c r="Q25" s="660"/>
      <c r="R25" s="661">
        <v>47202</v>
      </c>
      <c r="S25" s="664"/>
      <c r="T25" s="664"/>
      <c r="U25" s="664"/>
      <c r="V25" s="664"/>
      <c r="W25" s="664"/>
      <c r="X25" s="664"/>
      <c r="Y25" s="665"/>
      <c r="Z25" s="723">
        <v>1.2</v>
      </c>
      <c r="AA25" s="723"/>
      <c r="AB25" s="723"/>
      <c r="AC25" s="723"/>
      <c r="AD25" s="724">
        <v>1452</v>
      </c>
      <c r="AE25" s="724"/>
      <c r="AF25" s="724"/>
      <c r="AG25" s="724"/>
      <c r="AH25" s="724"/>
      <c r="AI25" s="724"/>
      <c r="AJ25" s="724"/>
      <c r="AK25" s="724"/>
      <c r="AL25" s="666">
        <v>0.1</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244</v>
      </c>
      <c r="BH25" s="664"/>
      <c r="BI25" s="664"/>
      <c r="BJ25" s="664"/>
      <c r="BK25" s="664"/>
      <c r="BL25" s="664"/>
      <c r="BM25" s="664"/>
      <c r="BN25" s="665"/>
      <c r="BO25" s="723" t="s">
        <v>244</v>
      </c>
      <c r="BP25" s="723"/>
      <c r="BQ25" s="723"/>
      <c r="BR25" s="723"/>
      <c r="BS25" s="669" t="s">
        <v>244</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718926</v>
      </c>
      <c r="CS25" s="662"/>
      <c r="CT25" s="662"/>
      <c r="CU25" s="662"/>
      <c r="CV25" s="662"/>
      <c r="CW25" s="662"/>
      <c r="CX25" s="662"/>
      <c r="CY25" s="663"/>
      <c r="CZ25" s="666">
        <v>19.399999999999999</v>
      </c>
      <c r="DA25" s="695"/>
      <c r="DB25" s="695"/>
      <c r="DC25" s="696"/>
      <c r="DD25" s="669">
        <v>621498</v>
      </c>
      <c r="DE25" s="662"/>
      <c r="DF25" s="662"/>
      <c r="DG25" s="662"/>
      <c r="DH25" s="662"/>
      <c r="DI25" s="662"/>
      <c r="DJ25" s="662"/>
      <c r="DK25" s="663"/>
      <c r="DL25" s="669">
        <v>617090</v>
      </c>
      <c r="DM25" s="662"/>
      <c r="DN25" s="662"/>
      <c r="DO25" s="662"/>
      <c r="DP25" s="662"/>
      <c r="DQ25" s="662"/>
      <c r="DR25" s="662"/>
      <c r="DS25" s="662"/>
      <c r="DT25" s="662"/>
      <c r="DU25" s="662"/>
      <c r="DV25" s="663"/>
      <c r="DW25" s="666">
        <v>25.8</v>
      </c>
      <c r="DX25" s="695"/>
      <c r="DY25" s="695"/>
      <c r="DZ25" s="695"/>
      <c r="EA25" s="695"/>
      <c r="EB25" s="695"/>
      <c r="EC25" s="697"/>
    </row>
    <row r="26" spans="2:133" ht="11.25" customHeight="1" x14ac:dyDescent="0.15">
      <c r="B26" s="658" t="s">
        <v>300</v>
      </c>
      <c r="C26" s="659"/>
      <c r="D26" s="659"/>
      <c r="E26" s="659"/>
      <c r="F26" s="659"/>
      <c r="G26" s="659"/>
      <c r="H26" s="659"/>
      <c r="I26" s="659"/>
      <c r="J26" s="659"/>
      <c r="K26" s="659"/>
      <c r="L26" s="659"/>
      <c r="M26" s="659"/>
      <c r="N26" s="659"/>
      <c r="O26" s="659"/>
      <c r="P26" s="659"/>
      <c r="Q26" s="660"/>
      <c r="R26" s="661">
        <v>7356</v>
      </c>
      <c r="S26" s="664"/>
      <c r="T26" s="664"/>
      <c r="U26" s="664"/>
      <c r="V26" s="664"/>
      <c r="W26" s="664"/>
      <c r="X26" s="664"/>
      <c r="Y26" s="665"/>
      <c r="Z26" s="723">
        <v>0.2</v>
      </c>
      <c r="AA26" s="723"/>
      <c r="AB26" s="723"/>
      <c r="AC26" s="723"/>
      <c r="AD26" s="724" t="s">
        <v>129</v>
      </c>
      <c r="AE26" s="724"/>
      <c r="AF26" s="724"/>
      <c r="AG26" s="724"/>
      <c r="AH26" s="724"/>
      <c r="AI26" s="724"/>
      <c r="AJ26" s="724"/>
      <c r="AK26" s="724"/>
      <c r="AL26" s="666" t="s">
        <v>244</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129</v>
      </c>
      <c r="BP26" s="723"/>
      <c r="BQ26" s="723"/>
      <c r="BR26" s="723"/>
      <c r="BS26" s="669" t="s">
        <v>244</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497452</v>
      </c>
      <c r="CS26" s="664"/>
      <c r="CT26" s="664"/>
      <c r="CU26" s="664"/>
      <c r="CV26" s="664"/>
      <c r="CW26" s="664"/>
      <c r="CX26" s="664"/>
      <c r="CY26" s="665"/>
      <c r="CZ26" s="666">
        <v>13.4</v>
      </c>
      <c r="DA26" s="695"/>
      <c r="DB26" s="695"/>
      <c r="DC26" s="696"/>
      <c r="DD26" s="669">
        <v>405236</v>
      </c>
      <c r="DE26" s="664"/>
      <c r="DF26" s="664"/>
      <c r="DG26" s="664"/>
      <c r="DH26" s="664"/>
      <c r="DI26" s="664"/>
      <c r="DJ26" s="664"/>
      <c r="DK26" s="665"/>
      <c r="DL26" s="669" t="s">
        <v>244</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303</v>
      </c>
      <c r="C27" s="659"/>
      <c r="D27" s="659"/>
      <c r="E27" s="659"/>
      <c r="F27" s="659"/>
      <c r="G27" s="659"/>
      <c r="H27" s="659"/>
      <c r="I27" s="659"/>
      <c r="J27" s="659"/>
      <c r="K27" s="659"/>
      <c r="L27" s="659"/>
      <c r="M27" s="659"/>
      <c r="N27" s="659"/>
      <c r="O27" s="659"/>
      <c r="P27" s="659"/>
      <c r="Q27" s="660"/>
      <c r="R27" s="661">
        <v>268578</v>
      </c>
      <c r="S27" s="664"/>
      <c r="T27" s="664"/>
      <c r="U27" s="664"/>
      <c r="V27" s="664"/>
      <c r="W27" s="664"/>
      <c r="X27" s="664"/>
      <c r="Y27" s="665"/>
      <c r="Z27" s="723">
        <v>6.7</v>
      </c>
      <c r="AA27" s="723"/>
      <c r="AB27" s="723"/>
      <c r="AC27" s="723"/>
      <c r="AD27" s="724" t="s">
        <v>244</v>
      </c>
      <c r="AE27" s="724"/>
      <c r="AF27" s="724"/>
      <c r="AG27" s="724"/>
      <c r="AH27" s="724"/>
      <c r="AI27" s="724"/>
      <c r="AJ27" s="724"/>
      <c r="AK27" s="724"/>
      <c r="AL27" s="666" t="s">
        <v>129</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834688</v>
      </c>
      <c r="BH27" s="664"/>
      <c r="BI27" s="664"/>
      <c r="BJ27" s="664"/>
      <c r="BK27" s="664"/>
      <c r="BL27" s="664"/>
      <c r="BM27" s="664"/>
      <c r="BN27" s="665"/>
      <c r="BO27" s="723">
        <v>100</v>
      </c>
      <c r="BP27" s="723"/>
      <c r="BQ27" s="723"/>
      <c r="BR27" s="723"/>
      <c r="BS27" s="669">
        <v>4459</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351306</v>
      </c>
      <c r="CS27" s="662"/>
      <c r="CT27" s="662"/>
      <c r="CU27" s="662"/>
      <c r="CV27" s="662"/>
      <c r="CW27" s="662"/>
      <c r="CX27" s="662"/>
      <c r="CY27" s="663"/>
      <c r="CZ27" s="666">
        <v>9.5</v>
      </c>
      <c r="DA27" s="695"/>
      <c r="DB27" s="695"/>
      <c r="DC27" s="696"/>
      <c r="DD27" s="669">
        <v>103760</v>
      </c>
      <c r="DE27" s="662"/>
      <c r="DF27" s="662"/>
      <c r="DG27" s="662"/>
      <c r="DH27" s="662"/>
      <c r="DI27" s="662"/>
      <c r="DJ27" s="662"/>
      <c r="DK27" s="663"/>
      <c r="DL27" s="669">
        <v>69836</v>
      </c>
      <c r="DM27" s="662"/>
      <c r="DN27" s="662"/>
      <c r="DO27" s="662"/>
      <c r="DP27" s="662"/>
      <c r="DQ27" s="662"/>
      <c r="DR27" s="662"/>
      <c r="DS27" s="662"/>
      <c r="DT27" s="662"/>
      <c r="DU27" s="662"/>
      <c r="DV27" s="663"/>
      <c r="DW27" s="666">
        <v>2.9</v>
      </c>
      <c r="DX27" s="695"/>
      <c r="DY27" s="695"/>
      <c r="DZ27" s="695"/>
      <c r="EA27" s="695"/>
      <c r="EB27" s="695"/>
      <c r="EC27" s="697"/>
    </row>
    <row r="28" spans="2:133" ht="11.25" customHeight="1" x14ac:dyDescent="0.15">
      <c r="B28" s="766" t="s">
        <v>306</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129</v>
      </c>
      <c r="AA28" s="723"/>
      <c r="AB28" s="723"/>
      <c r="AC28" s="723"/>
      <c r="AD28" s="724" t="s">
        <v>244</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392007</v>
      </c>
      <c r="CS28" s="664"/>
      <c r="CT28" s="664"/>
      <c r="CU28" s="664"/>
      <c r="CV28" s="664"/>
      <c r="CW28" s="664"/>
      <c r="CX28" s="664"/>
      <c r="CY28" s="665"/>
      <c r="CZ28" s="666">
        <v>10.6</v>
      </c>
      <c r="DA28" s="695"/>
      <c r="DB28" s="695"/>
      <c r="DC28" s="696"/>
      <c r="DD28" s="669">
        <v>385823</v>
      </c>
      <c r="DE28" s="664"/>
      <c r="DF28" s="664"/>
      <c r="DG28" s="664"/>
      <c r="DH28" s="664"/>
      <c r="DI28" s="664"/>
      <c r="DJ28" s="664"/>
      <c r="DK28" s="665"/>
      <c r="DL28" s="669">
        <v>385823</v>
      </c>
      <c r="DM28" s="664"/>
      <c r="DN28" s="664"/>
      <c r="DO28" s="664"/>
      <c r="DP28" s="664"/>
      <c r="DQ28" s="664"/>
      <c r="DR28" s="664"/>
      <c r="DS28" s="664"/>
      <c r="DT28" s="664"/>
      <c r="DU28" s="664"/>
      <c r="DV28" s="665"/>
      <c r="DW28" s="666">
        <v>16.2</v>
      </c>
      <c r="DX28" s="695"/>
      <c r="DY28" s="695"/>
      <c r="DZ28" s="695"/>
      <c r="EA28" s="695"/>
      <c r="EB28" s="695"/>
      <c r="EC28" s="697"/>
    </row>
    <row r="29" spans="2:133" ht="11.25" customHeight="1" x14ac:dyDescent="0.15">
      <c r="B29" s="658" t="s">
        <v>308</v>
      </c>
      <c r="C29" s="659"/>
      <c r="D29" s="659"/>
      <c r="E29" s="659"/>
      <c r="F29" s="659"/>
      <c r="G29" s="659"/>
      <c r="H29" s="659"/>
      <c r="I29" s="659"/>
      <c r="J29" s="659"/>
      <c r="K29" s="659"/>
      <c r="L29" s="659"/>
      <c r="M29" s="659"/>
      <c r="N29" s="659"/>
      <c r="O29" s="659"/>
      <c r="P29" s="659"/>
      <c r="Q29" s="660"/>
      <c r="R29" s="661">
        <v>233346</v>
      </c>
      <c r="S29" s="664"/>
      <c r="T29" s="664"/>
      <c r="U29" s="664"/>
      <c r="V29" s="664"/>
      <c r="W29" s="664"/>
      <c r="X29" s="664"/>
      <c r="Y29" s="665"/>
      <c r="Z29" s="723">
        <v>5.8</v>
      </c>
      <c r="AA29" s="723"/>
      <c r="AB29" s="723"/>
      <c r="AC29" s="723"/>
      <c r="AD29" s="724" t="s">
        <v>244</v>
      </c>
      <c r="AE29" s="724"/>
      <c r="AF29" s="724"/>
      <c r="AG29" s="724"/>
      <c r="AH29" s="724"/>
      <c r="AI29" s="724"/>
      <c r="AJ29" s="724"/>
      <c r="AK29" s="724"/>
      <c r="AL29" s="666" t="s">
        <v>129</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391823</v>
      </c>
      <c r="CS29" s="662"/>
      <c r="CT29" s="662"/>
      <c r="CU29" s="662"/>
      <c r="CV29" s="662"/>
      <c r="CW29" s="662"/>
      <c r="CX29" s="662"/>
      <c r="CY29" s="663"/>
      <c r="CZ29" s="666">
        <v>10.6</v>
      </c>
      <c r="DA29" s="695"/>
      <c r="DB29" s="695"/>
      <c r="DC29" s="696"/>
      <c r="DD29" s="669">
        <v>385639</v>
      </c>
      <c r="DE29" s="662"/>
      <c r="DF29" s="662"/>
      <c r="DG29" s="662"/>
      <c r="DH29" s="662"/>
      <c r="DI29" s="662"/>
      <c r="DJ29" s="662"/>
      <c r="DK29" s="663"/>
      <c r="DL29" s="669">
        <v>385639</v>
      </c>
      <c r="DM29" s="662"/>
      <c r="DN29" s="662"/>
      <c r="DO29" s="662"/>
      <c r="DP29" s="662"/>
      <c r="DQ29" s="662"/>
      <c r="DR29" s="662"/>
      <c r="DS29" s="662"/>
      <c r="DT29" s="662"/>
      <c r="DU29" s="662"/>
      <c r="DV29" s="663"/>
      <c r="DW29" s="666">
        <v>16.2</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15330</v>
      </c>
      <c r="S30" s="664"/>
      <c r="T30" s="664"/>
      <c r="U30" s="664"/>
      <c r="V30" s="664"/>
      <c r="W30" s="664"/>
      <c r="X30" s="664"/>
      <c r="Y30" s="665"/>
      <c r="Z30" s="723">
        <v>0.4</v>
      </c>
      <c r="AA30" s="723"/>
      <c r="AB30" s="723"/>
      <c r="AC30" s="723"/>
      <c r="AD30" s="724">
        <v>3415</v>
      </c>
      <c r="AE30" s="724"/>
      <c r="AF30" s="724"/>
      <c r="AG30" s="724"/>
      <c r="AH30" s="724"/>
      <c r="AI30" s="724"/>
      <c r="AJ30" s="724"/>
      <c r="AK30" s="724"/>
      <c r="AL30" s="666">
        <v>0.2</v>
      </c>
      <c r="AM30" s="667"/>
      <c r="AN30" s="667"/>
      <c r="AO30" s="725"/>
      <c r="AP30" s="751" t="s">
        <v>314</v>
      </c>
      <c r="AQ30" s="752"/>
      <c r="AR30" s="752"/>
      <c r="AS30" s="752"/>
      <c r="AT30" s="757" t="s">
        <v>315</v>
      </c>
      <c r="AU30" s="230"/>
      <c r="AV30" s="230"/>
      <c r="AW30" s="230"/>
      <c r="AX30" s="760" t="s">
        <v>190</v>
      </c>
      <c r="AY30" s="761"/>
      <c r="AZ30" s="761"/>
      <c r="BA30" s="761"/>
      <c r="BB30" s="761"/>
      <c r="BC30" s="761"/>
      <c r="BD30" s="761"/>
      <c r="BE30" s="761"/>
      <c r="BF30" s="762"/>
      <c r="BG30" s="741">
        <v>99</v>
      </c>
      <c r="BH30" s="742"/>
      <c r="BI30" s="742"/>
      <c r="BJ30" s="742"/>
      <c r="BK30" s="742"/>
      <c r="BL30" s="742"/>
      <c r="BM30" s="743">
        <v>95.7</v>
      </c>
      <c r="BN30" s="742"/>
      <c r="BO30" s="742"/>
      <c r="BP30" s="742"/>
      <c r="BQ30" s="744"/>
      <c r="BR30" s="741">
        <v>98.7</v>
      </c>
      <c r="BS30" s="742"/>
      <c r="BT30" s="742"/>
      <c r="BU30" s="742"/>
      <c r="BV30" s="742"/>
      <c r="BW30" s="742"/>
      <c r="BX30" s="743">
        <v>93.6</v>
      </c>
      <c r="BY30" s="742"/>
      <c r="BZ30" s="742"/>
      <c r="CA30" s="742"/>
      <c r="CB30" s="744"/>
      <c r="CD30" s="747"/>
      <c r="CE30" s="748"/>
      <c r="CF30" s="705" t="s">
        <v>316</v>
      </c>
      <c r="CG30" s="702"/>
      <c r="CH30" s="702"/>
      <c r="CI30" s="702"/>
      <c r="CJ30" s="702"/>
      <c r="CK30" s="702"/>
      <c r="CL30" s="702"/>
      <c r="CM30" s="702"/>
      <c r="CN30" s="702"/>
      <c r="CO30" s="702"/>
      <c r="CP30" s="702"/>
      <c r="CQ30" s="703"/>
      <c r="CR30" s="661">
        <v>369688</v>
      </c>
      <c r="CS30" s="664"/>
      <c r="CT30" s="664"/>
      <c r="CU30" s="664"/>
      <c r="CV30" s="664"/>
      <c r="CW30" s="664"/>
      <c r="CX30" s="664"/>
      <c r="CY30" s="665"/>
      <c r="CZ30" s="666">
        <v>10</v>
      </c>
      <c r="DA30" s="695"/>
      <c r="DB30" s="695"/>
      <c r="DC30" s="696"/>
      <c r="DD30" s="669">
        <v>363532</v>
      </c>
      <c r="DE30" s="664"/>
      <c r="DF30" s="664"/>
      <c r="DG30" s="664"/>
      <c r="DH30" s="664"/>
      <c r="DI30" s="664"/>
      <c r="DJ30" s="664"/>
      <c r="DK30" s="665"/>
      <c r="DL30" s="669">
        <v>363532</v>
      </c>
      <c r="DM30" s="664"/>
      <c r="DN30" s="664"/>
      <c r="DO30" s="664"/>
      <c r="DP30" s="664"/>
      <c r="DQ30" s="664"/>
      <c r="DR30" s="664"/>
      <c r="DS30" s="664"/>
      <c r="DT30" s="664"/>
      <c r="DU30" s="664"/>
      <c r="DV30" s="665"/>
      <c r="DW30" s="666">
        <v>15.2</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37473</v>
      </c>
      <c r="S31" s="664"/>
      <c r="T31" s="664"/>
      <c r="U31" s="664"/>
      <c r="V31" s="664"/>
      <c r="W31" s="664"/>
      <c r="X31" s="664"/>
      <c r="Y31" s="665"/>
      <c r="Z31" s="723">
        <v>0.9</v>
      </c>
      <c r="AA31" s="723"/>
      <c r="AB31" s="723"/>
      <c r="AC31" s="723"/>
      <c r="AD31" s="724" t="s">
        <v>244</v>
      </c>
      <c r="AE31" s="724"/>
      <c r="AF31" s="724"/>
      <c r="AG31" s="724"/>
      <c r="AH31" s="724"/>
      <c r="AI31" s="724"/>
      <c r="AJ31" s="724"/>
      <c r="AK31" s="724"/>
      <c r="AL31" s="666" t="s">
        <v>244</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99.2</v>
      </c>
      <c r="BH31" s="662"/>
      <c r="BI31" s="662"/>
      <c r="BJ31" s="662"/>
      <c r="BK31" s="662"/>
      <c r="BL31" s="662"/>
      <c r="BM31" s="667">
        <v>95.5</v>
      </c>
      <c r="BN31" s="740"/>
      <c r="BO31" s="740"/>
      <c r="BP31" s="740"/>
      <c r="BQ31" s="701"/>
      <c r="BR31" s="739">
        <v>98.6</v>
      </c>
      <c r="BS31" s="662"/>
      <c r="BT31" s="662"/>
      <c r="BU31" s="662"/>
      <c r="BV31" s="662"/>
      <c r="BW31" s="662"/>
      <c r="BX31" s="667">
        <v>93.3</v>
      </c>
      <c r="BY31" s="740"/>
      <c r="BZ31" s="740"/>
      <c r="CA31" s="740"/>
      <c r="CB31" s="701"/>
      <c r="CD31" s="747"/>
      <c r="CE31" s="748"/>
      <c r="CF31" s="705" t="s">
        <v>320</v>
      </c>
      <c r="CG31" s="702"/>
      <c r="CH31" s="702"/>
      <c r="CI31" s="702"/>
      <c r="CJ31" s="702"/>
      <c r="CK31" s="702"/>
      <c r="CL31" s="702"/>
      <c r="CM31" s="702"/>
      <c r="CN31" s="702"/>
      <c r="CO31" s="702"/>
      <c r="CP31" s="702"/>
      <c r="CQ31" s="703"/>
      <c r="CR31" s="661">
        <v>22135</v>
      </c>
      <c r="CS31" s="662"/>
      <c r="CT31" s="662"/>
      <c r="CU31" s="662"/>
      <c r="CV31" s="662"/>
      <c r="CW31" s="662"/>
      <c r="CX31" s="662"/>
      <c r="CY31" s="663"/>
      <c r="CZ31" s="666">
        <v>0.6</v>
      </c>
      <c r="DA31" s="695"/>
      <c r="DB31" s="695"/>
      <c r="DC31" s="696"/>
      <c r="DD31" s="669">
        <v>22107</v>
      </c>
      <c r="DE31" s="662"/>
      <c r="DF31" s="662"/>
      <c r="DG31" s="662"/>
      <c r="DH31" s="662"/>
      <c r="DI31" s="662"/>
      <c r="DJ31" s="662"/>
      <c r="DK31" s="663"/>
      <c r="DL31" s="669">
        <v>22107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257673</v>
      </c>
      <c r="S32" s="664"/>
      <c r="T32" s="664"/>
      <c r="U32" s="664"/>
      <c r="V32" s="664"/>
      <c r="W32" s="664"/>
      <c r="X32" s="664"/>
      <c r="Y32" s="665"/>
      <c r="Z32" s="723">
        <v>6.4</v>
      </c>
      <c r="AA32" s="723"/>
      <c r="AB32" s="723"/>
      <c r="AC32" s="723"/>
      <c r="AD32" s="724" t="s">
        <v>244</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98.9</v>
      </c>
      <c r="BH32" s="677"/>
      <c r="BI32" s="677"/>
      <c r="BJ32" s="677"/>
      <c r="BK32" s="677"/>
      <c r="BL32" s="677"/>
      <c r="BM32" s="721">
        <v>95.7</v>
      </c>
      <c r="BN32" s="677"/>
      <c r="BO32" s="677"/>
      <c r="BP32" s="677"/>
      <c r="BQ32" s="714"/>
      <c r="BR32" s="738">
        <v>98.8</v>
      </c>
      <c r="BS32" s="677"/>
      <c r="BT32" s="677"/>
      <c r="BU32" s="677"/>
      <c r="BV32" s="677"/>
      <c r="BW32" s="677"/>
      <c r="BX32" s="721">
        <v>93.6</v>
      </c>
      <c r="BY32" s="677"/>
      <c r="BZ32" s="677"/>
      <c r="CA32" s="677"/>
      <c r="CB32" s="714"/>
      <c r="CD32" s="749"/>
      <c r="CE32" s="750"/>
      <c r="CF32" s="705" t="s">
        <v>323</v>
      </c>
      <c r="CG32" s="702"/>
      <c r="CH32" s="702"/>
      <c r="CI32" s="702"/>
      <c r="CJ32" s="702"/>
      <c r="CK32" s="702"/>
      <c r="CL32" s="702"/>
      <c r="CM32" s="702"/>
      <c r="CN32" s="702"/>
      <c r="CO32" s="702"/>
      <c r="CP32" s="702"/>
      <c r="CQ32" s="703"/>
      <c r="CR32" s="661">
        <v>184</v>
      </c>
      <c r="CS32" s="664"/>
      <c r="CT32" s="664"/>
      <c r="CU32" s="664"/>
      <c r="CV32" s="664"/>
      <c r="CW32" s="664"/>
      <c r="CX32" s="664"/>
      <c r="CY32" s="665"/>
      <c r="CZ32" s="666">
        <v>0</v>
      </c>
      <c r="DA32" s="695"/>
      <c r="DB32" s="695"/>
      <c r="DC32" s="696"/>
      <c r="DD32" s="669">
        <v>184</v>
      </c>
      <c r="DE32" s="664"/>
      <c r="DF32" s="664"/>
      <c r="DG32" s="664"/>
      <c r="DH32" s="664"/>
      <c r="DI32" s="664"/>
      <c r="DJ32" s="664"/>
      <c r="DK32" s="665"/>
      <c r="DL32" s="669">
        <v>184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147125</v>
      </c>
      <c r="S33" s="664"/>
      <c r="T33" s="664"/>
      <c r="U33" s="664"/>
      <c r="V33" s="664"/>
      <c r="W33" s="664"/>
      <c r="X33" s="664"/>
      <c r="Y33" s="665"/>
      <c r="Z33" s="723">
        <v>3.7</v>
      </c>
      <c r="AA33" s="723"/>
      <c r="AB33" s="723"/>
      <c r="AC33" s="723"/>
      <c r="AD33" s="724" t="s">
        <v>244</v>
      </c>
      <c r="AE33" s="724"/>
      <c r="AF33" s="724"/>
      <c r="AG33" s="724"/>
      <c r="AH33" s="724"/>
      <c r="AI33" s="724"/>
      <c r="AJ33" s="724"/>
      <c r="AK33" s="724"/>
      <c r="AL33" s="666" t="s">
        <v>244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1973428</v>
      </c>
      <c r="CS33" s="662"/>
      <c r="CT33" s="662"/>
      <c r="CU33" s="662"/>
      <c r="CV33" s="662"/>
      <c r="CW33" s="662"/>
      <c r="CX33" s="662"/>
      <c r="CY33" s="663"/>
      <c r="CZ33" s="666">
        <v>53.3</v>
      </c>
      <c r="DA33" s="695"/>
      <c r="DB33" s="695"/>
      <c r="DC33" s="696"/>
      <c r="DD33" s="669">
        <v>1689846</v>
      </c>
      <c r="DE33" s="662"/>
      <c r="DF33" s="662"/>
      <c r="DG33" s="662"/>
      <c r="DH33" s="662"/>
      <c r="DI33" s="662"/>
      <c r="DJ33" s="662"/>
      <c r="DK33" s="663"/>
      <c r="DL33" s="669">
        <v>1164515</v>
      </c>
      <c r="DM33" s="662"/>
      <c r="DN33" s="662"/>
      <c r="DO33" s="662"/>
      <c r="DP33" s="662"/>
      <c r="DQ33" s="662"/>
      <c r="DR33" s="662"/>
      <c r="DS33" s="662"/>
      <c r="DT33" s="662"/>
      <c r="DU33" s="662"/>
      <c r="DV33" s="663"/>
      <c r="DW33" s="666">
        <v>48.8</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112232</v>
      </c>
      <c r="S34" s="664"/>
      <c r="T34" s="664"/>
      <c r="U34" s="664"/>
      <c r="V34" s="664"/>
      <c r="W34" s="664"/>
      <c r="X34" s="664"/>
      <c r="Y34" s="665"/>
      <c r="Z34" s="723">
        <v>2.8</v>
      </c>
      <c r="AA34" s="723"/>
      <c r="AB34" s="723"/>
      <c r="AC34" s="723"/>
      <c r="AD34" s="724">
        <v>7240</v>
      </c>
      <c r="AE34" s="724"/>
      <c r="AF34" s="724"/>
      <c r="AG34" s="724"/>
      <c r="AH34" s="724"/>
      <c r="AI34" s="724"/>
      <c r="AJ34" s="724"/>
      <c r="AK34" s="724"/>
      <c r="AL34" s="666">
        <v>0.3</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857441</v>
      </c>
      <c r="CS34" s="664"/>
      <c r="CT34" s="664"/>
      <c r="CU34" s="664"/>
      <c r="CV34" s="664"/>
      <c r="CW34" s="664"/>
      <c r="CX34" s="664"/>
      <c r="CY34" s="665"/>
      <c r="CZ34" s="666">
        <v>23.1</v>
      </c>
      <c r="DA34" s="695"/>
      <c r="DB34" s="695"/>
      <c r="DC34" s="696"/>
      <c r="DD34" s="669">
        <v>748245</v>
      </c>
      <c r="DE34" s="664"/>
      <c r="DF34" s="664"/>
      <c r="DG34" s="664"/>
      <c r="DH34" s="664"/>
      <c r="DI34" s="664"/>
      <c r="DJ34" s="664"/>
      <c r="DK34" s="665"/>
      <c r="DL34" s="669">
        <v>433755</v>
      </c>
      <c r="DM34" s="664"/>
      <c r="DN34" s="664"/>
      <c r="DO34" s="664"/>
      <c r="DP34" s="664"/>
      <c r="DQ34" s="664"/>
      <c r="DR34" s="664"/>
      <c r="DS34" s="664"/>
      <c r="DT34" s="664"/>
      <c r="DU34" s="664"/>
      <c r="DV34" s="665"/>
      <c r="DW34" s="666">
        <v>18.2</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244921</v>
      </c>
      <c r="S35" s="664"/>
      <c r="T35" s="664"/>
      <c r="U35" s="664"/>
      <c r="V35" s="664"/>
      <c r="W35" s="664"/>
      <c r="X35" s="664"/>
      <c r="Y35" s="665"/>
      <c r="Z35" s="723">
        <v>6.1</v>
      </c>
      <c r="AA35" s="723"/>
      <c r="AB35" s="723"/>
      <c r="AC35" s="723"/>
      <c r="AD35" s="724" t="s">
        <v>244</v>
      </c>
      <c r="AE35" s="724"/>
      <c r="AF35" s="724"/>
      <c r="AG35" s="724"/>
      <c r="AH35" s="724"/>
      <c r="AI35" s="724"/>
      <c r="AJ35" s="724"/>
      <c r="AK35" s="724"/>
      <c r="AL35" s="666" t="s">
        <v>244</v>
      </c>
      <c r="AM35" s="667"/>
      <c r="AN35" s="667"/>
      <c r="AO35" s="725"/>
      <c r="AP35" s="234"/>
      <c r="AQ35" s="729" t="s">
        <v>331</v>
      </c>
      <c r="AR35" s="730"/>
      <c r="AS35" s="730"/>
      <c r="AT35" s="730"/>
      <c r="AU35" s="730"/>
      <c r="AV35" s="730"/>
      <c r="AW35" s="730"/>
      <c r="AX35" s="730"/>
      <c r="AY35" s="731"/>
      <c r="AZ35" s="726">
        <v>558038</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32799</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23737</v>
      </c>
      <c r="CS35" s="662"/>
      <c r="CT35" s="662"/>
      <c r="CU35" s="662"/>
      <c r="CV35" s="662"/>
      <c r="CW35" s="662"/>
      <c r="CX35" s="662"/>
      <c r="CY35" s="663"/>
      <c r="CZ35" s="666">
        <v>0.6</v>
      </c>
      <c r="DA35" s="695"/>
      <c r="DB35" s="695"/>
      <c r="DC35" s="696"/>
      <c r="DD35" s="669">
        <v>21537</v>
      </c>
      <c r="DE35" s="662"/>
      <c r="DF35" s="662"/>
      <c r="DG35" s="662"/>
      <c r="DH35" s="662"/>
      <c r="DI35" s="662"/>
      <c r="DJ35" s="662"/>
      <c r="DK35" s="663"/>
      <c r="DL35" s="669">
        <v>20969</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244</v>
      </c>
      <c r="AE36" s="724"/>
      <c r="AF36" s="724"/>
      <c r="AG36" s="724"/>
      <c r="AH36" s="724"/>
      <c r="AI36" s="724"/>
      <c r="AJ36" s="724"/>
      <c r="AK36" s="724"/>
      <c r="AL36" s="666" t="s">
        <v>244</v>
      </c>
      <c r="AM36" s="667"/>
      <c r="AN36" s="667"/>
      <c r="AO36" s="725"/>
      <c r="AQ36" s="698" t="s">
        <v>335</v>
      </c>
      <c r="AR36" s="699"/>
      <c r="AS36" s="699"/>
      <c r="AT36" s="699"/>
      <c r="AU36" s="699"/>
      <c r="AV36" s="699"/>
      <c r="AW36" s="699"/>
      <c r="AX36" s="699"/>
      <c r="AY36" s="700"/>
      <c r="AZ36" s="661">
        <v>215528</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32799</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497633</v>
      </c>
      <c r="CS36" s="664"/>
      <c r="CT36" s="664"/>
      <c r="CU36" s="664"/>
      <c r="CV36" s="664"/>
      <c r="CW36" s="664"/>
      <c r="CX36" s="664"/>
      <c r="CY36" s="665"/>
      <c r="CZ36" s="666">
        <v>13.4</v>
      </c>
      <c r="DA36" s="695"/>
      <c r="DB36" s="695"/>
      <c r="DC36" s="696"/>
      <c r="DD36" s="669">
        <v>414595</v>
      </c>
      <c r="DE36" s="664"/>
      <c r="DF36" s="664"/>
      <c r="DG36" s="664"/>
      <c r="DH36" s="664"/>
      <c r="DI36" s="664"/>
      <c r="DJ36" s="664"/>
      <c r="DK36" s="665"/>
      <c r="DL36" s="669">
        <v>282194</v>
      </c>
      <c r="DM36" s="664"/>
      <c r="DN36" s="664"/>
      <c r="DO36" s="664"/>
      <c r="DP36" s="664"/>
      <c r="DQ36" s="664"/>
      <c r="DR36" s="664"/>
      <c r="DS36" s="664"/>
      <c r="DT36" s="664"/>
      <c r="DU36" s="664"/>
      <c r="DV36" s="665"/>
      <c r="DW36" s="666">
        <v>11.8</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v>122421</v>
      </c>
      <c r="S37" s="664"/>
      <c r="T37" s="664"/>
      <c r="U37" s="664"/>
      <c r="V37" s="664"/>
      <c r="W37" s="664"/>
      <c r="X37" s="664"/>
      <c r="Y37" s="665"/>
      <c r="Z37" s="723">
        <v>3</v>
      </c>
      <c r="AA37" s="723"/>
      <c r="AB37" s="723"/>
      <c r="AC37" s="723"/>
      <c r="AD37" s="724" t="s">
        <v>244</v>
      </c>
      <c r="AE37" s="724"/>
      <c r="AF37" s="724"/>
      <c r="AG37" s="724"/>
      <c r="AH37" s="724"/>
      <c r="AI37" s="724"/>
      <c r="AJ37" s="724"/>
      <c r="AK37" s="724"/>
      <c r="AL37" s="666" t="s">
        <v>244</v>
      </c>
      <c r="AM37" s="667"/>
      <c r="AN37" s="667"/>
      <c r="AO37" s="725"/>
      <c r="AQ37" s="698" t="s">
        <v>339</v>
      </c>
      <c r="AR37" s="699"/>
      <c r="AS37" s="699"/>
      <c r="AT37" s="699"/>
      <c r="AU37" s="699"/>
      <c r="AV37" s="699"/>
      <c r="AW37" s="699"/>
      <c r="AX37" s="699"/>
      <c r="AY37" s="700"/>
      <c r="AZ37" s="661">
        <v>5244</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1040</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102075</v>
      </c>
      <c r="CS37" s="662"/>
      <c r="CT37" s="662"/>
      <c r="CU37" s="662"/>
      <c r="CV37" s="662"/>
      <c r="CW37" s="662"/>
      <c r="CX37" s="662"/>
      <c r="CY37" s="663"/>
      <c r="CZ37" s="666">
        <v>2.8</v>
      </c>
      <c r="DA37" s="695"/>
      <c r="DB37" s="695"/>
      <c r="DC37" s="696"/>
      <c r="DD37" s="669">
        <v>101261</v>
      </c>
      <c r="DE37" s="662"/>
      <c r="DF37" s="662"/>
      <c r="DG37" s="662"/>
      <c r="DH37" s="662"/>
      <c r="DI37" s="662"/>
      <c r="DJ37" s="662"/>
      <c r="DK37" s="663"/>
      <c r="DL37" s="669">
        <v>99009</v>
      </c>
      <c r="DM37" s="662"/>
      <c r="DN37" s="662"/>
      <c r="DO37" s="662"/>
      <c r="DP37" s="662"/>
      <c r="DQ37" s="662"/>
      <c r="DR37" s="662"/>
      <c r="DS37" s="662"/>
      <c r="DT37" s="662"/>
      <c r="DU37" s="662"/>
      <c r="DV37" s="663"/>
      <c r="DW37" s="666">
        <v>4.0999999999999996</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4017104</v>
      </c>
      <c r="S38" s="713"/>
      <c r="T38" s="713"/>
      <c r="U38" s="713"/>
      <c r="V38" s="713"/>
      <c r="W38" s="713"/>
      <c r="X38" s="713"/>
      <c r="Y38" s="718"/>
      <c r="Z38" s="719">
        <v>100</v>
      </c>
      <c r="AA38" s="719"/>
      <c r="AB38" s="719"/>
      <c r="AC38" s="719"/>
      <c r="AD38" s="720">
        <v>2264819</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129</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1835</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552794</v>
      </c>
      <c r="CS38" s="664"/>
      <c r="CT38" s="664"/>
      <c r="CU38" s="664"/>
      <c r="CV38" s="664"/>
      <c r="CW38" s="664"/>
      <c r="CX38" s="664"/>
      <c r="CY38" s="665"/>
      <c r="CZ38" s="666">
        <v>14.9</v>
      </c>
      <c r="DA38" s="695"/>
      <c r="DB38" s="695"/>
      <c r="DC38" s="696"/>
      <c r="DD38" s="669">
        <v>502307</v>
      </c>
      <c r="DE38" s="664"/>
      <c r="DF38" s="664"/>
      <c r="DG38" s="664"/>
      <c r="DH38" s="664"/>
      <c r="DI38" s="664"/>
      <c r="DJ38" s="664"/>
      <c r="DK38" s="665"/>
      <c r="DL38" s="669">
        <v>427597</v>
      </c>
      <c r="DM38" s="664"/>
      <c r="DN38" s="664"/>
      <c r="DO38" s="664"/>
      <c r="DP38" s="664"/>
      <c r="DQ38" s="664"/>
      <c r="DR38" s="664"/>
      <c r="DS38" s="664"/>
      <c r="DT38" s="664"/>
      <c r="DU38" s="664"/>
      <c r="DV38" s="665"/>
      <c r="DW38" s="666">
        <v>17.899999999999999</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181</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88</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41823</v>
      </c>
      <c r="CS39" s="662"/>
      <c r="CT39" s="662"/>
      <c r="CU39" s="662"/>
      <c r="CV39" s="662"/>
      <c r="CW39" s="662"/>
      <c r="CX39" s="662"/>
      <c r="CY39" s="663"/>
      <c r="CZ39" s="666">
        <v>1.1000000000000001</v>
      </c>
      <c r="DA39" s="695"/>
      <c r="DB39" s="695"/>
      <c r="DC39" s="696"/>
      <c r="DD39" s="669">
        <v>3162</v>
      </c>
      <c r="DE39" s="662"/>
      <c r="DF39" s="662"/>
      <c r="DG39" s="662"/>
      <c r="DH39" s="662"/>
      <c r="DI39" s="662"/>
      <c r="DJ39" s="662"/>
      <c r="DK39" s="663"/>
      <c r="DL39" s="669" t="s">
        <v>181</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85656</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244</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t="s">
        <v>181</v>
      </c>
      <c r="CS40" s="664"/>
      <c r="CT40" s="664"/>
      <c r="CU40" s="664"/>
      <c r="CV40" s="664"/>
      <c r="CW40" s="664"/>
      <c r="CX40" s="664"/>
      <c r="CY40" s="665"/>
      <c r="CZ40" s="666" t="s">
        <v>129</v>
      </c>
      <c r="DA40" s="695"/>
      <c r="DB40" s="695"/>
      <c r="DC40" s="696"/>
      <c r="DD40" s="669" t="s">
        <v>244</v>
      </c>
      <c r="DE40" s="664"/>
      <c r="DF40" s="664"/>
      <c r="DG40" s="664"/>
      <c r="DH40" s="664"/>
      <c r="DI40" s="664"/>
      <c r="DJ40" s="664"/>
      <c r="DK40" s="665"/>
      <c r="DL40" s="669" t="s">
        <v>181</v>
      </c>
      <c r="DM40" s="664"/>
      <c r="DN40" s="664"/>
      <c r="DO40" s="664"/>
      <c r="DP40" s="664"/>
      <c r="DQ40" s="664"/>
      <c r="DR40" s="664"/>
      <c r="DS40" s="664"/>
      <c r="DT40" s="664"/>
      <c r="DU40" s="664"/>
      <c r="DV40" s="665"/>
      <c r="DW40" s="666" t="s">
        <v>244</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251610</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348</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129</v>
      </c>
      <c r="DA41" s="695"/>
      <c r="DB41" s="695"/>
      <c r="DC41" s="696"/>
      <c r="DD41" s="669" t="s">
        <v>244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268406</v>
      </c>
      <c r="CS42" s="664"/>
      <c r="CT42" s="664"/>
      <c r="CU42" s="664"/>
      <c r="CV42" s="664"/>
      <c r="CW42" s="664"/>
      <c r="CX42" s="664"/>
      <c r="CY42" s="665"/>
      <c r="CZ42" s="666">
        <v>7.2</v>
      </c>
      <c r="DA42" s="667"/>
      <c r="DB42" s="667"/>
      <c r="DC42" s="668"/>
      <c r="DD42" s="669">
        <v>78345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1259</v>
      </c>
      <c r="CS43" s="662"/>
      <c r="CT43" s="662"/>
      <c r="CU43" s="662"/>
      <c r="CV43" s="662"/>
      <c r="CW43" s="662"/>
      <c r="CX43" s="662"/>
      <c r="CY43" s="663"/>
      <c r="CZ43" s="666">
        <v>0</v>
      </c>
      <c r="DA43" s="695"/>
      <c r="DB43" s="695"/>
      <c r="DC43" s="696"/>
      <c r="DD43" s="669">
        <v>1259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311</v>
      </c>
      <c r="CE44" s="690"/>
      <c r="CF44" s="658" t="s">
        <v>361</v>
      </c>
      <c r="CG44" s="659"/>
      <c r="CH44" s="659"/>
      <c r="CI44" s="659"/>
      <c r="CJ44" s="659"/>
      <c r="CK44" s="659"/>
      <c r="CL44" s="659"/>
      <c r="CM44" s="659"/>
      <c r="CN44" s="659"/>
      <c r="CO44" s="659"/>
      <c r="CP44" s="659"/>
      <c r="CQ44" s="660"/>
      <c r="CR44" s="661">
        <v>268406</v>
      </c>
      <c r="CS44" s="664"/>
      <c r="CT44" s="664"/>
      <c r="CU44" s="664"/>
      <c r="CV44" s="664"/>
      <c r="CW44" s="664"/>
      <c r="CX44" s="664"/>
      <c r="CY44" s="665"/>
      <c r="CZ44" s="666">
        <v>7.2</v>
      </c>
      <c r="DA44" s="667"/>
      <c r="DB44" s="667"/>
      <c r="DC44" s="668"/>
      <c r="DD44" s="669">
        <v>78345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127319</v>
      </c>
      <c r="CS45" s="662"/>
      <c r="CT45" s="662"/>
      <c r="CU45" s="662"/>
      <c r="CV45" s="662"/>
      <c r="CW45" s="662"/>
      <c r="CX45" s="662"/>
      <c r="CY45" s="663"/>
      <c r="CZ45" s="666">
        <v>3.4</v>
      </c>
      <c r="DA45" s="695"/>
      <c r="DB45" s="695"/>
      <c r="DC45" s="696"/>
      <c r="DD45" s="669">
        <v>13044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141087</v>
      </c>
      <c r="CS46" s="664"/>
      <c r="CT46" s="664"/>
      <c r="CU46" s="664"/>
      <c r="CV46" s="664"/>
      <c r="CW46" s="664"/>
      <c r="CX46" s="664"/>
      <c r="CY46" s="665"/>
      <c r="CZ46" s="666">
        <v>3.8</v>
      </c>
      <c r="DA46" s="667"/>
      <c r="DB46" s="667"/>
      <c r="DC46" s="668"/>
      <c r="DD46" s="669">
        <v>65301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t="s">
        <v>129</v>
      </c>
      <c r="CS47" s="662"/>
      <c r="CT47" s="662"/>
      <c r="CU47" s="662"/>
      <c r="CV47" s="662"/>
      <c r="CW47" s="662"/>
      <c r="CX47" s="662"/>
      <c r="CY47" s="663"/>
      <c r="CZ47" s="666" t="s">
        <v>244</v>
      </c>
      <c r="DA47" s="695"/>
      <c r="DB47" s="695"/>
      <c r="DC47" s="696"/>
      <c r="DD47" s="669" t="s">
        <v>244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244</v>
      </c>
      <c r="DA48" s="667"/>
      <c r="DB48" s="667"/>
      <c r="DC48" s="668"/>
      <c r="DD48" s="669" t="s">
        <v>244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3704073</v>
      </c>
      <c r="CS49" s="677"/>
      <c r="CT49" s="677"/>
      <c r="CU49" s="677"/>
      <c r="CV49" s="677"/>
      <c r="CW49" s="677"/>
      <c r="CX49" s="677"/>
      <c r="CY49" s="678"/>
      <c r="CZ49" s="679">
        <v>100</v>
      </c>
      <c r="DA49" s="680"/>
      <c r="DB49" s="680"/>
      <c r="DC49" s="681"/>
      <c r="DD49" s="682">
        <v>2879272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T4EtZ9IjvsxSSDjdWlXL4PP9URhu94busVELoohchgSDu4Tvil4Wg/dgKTw0MXVCZjtRmb7ho0dTz48dFrOPw==" saltValue="ywiRJsgV/0hQMNprZECj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U75" sqref="AU75:AY7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368</v>
      </c>
      <c r="DK2" s="1203"/>
      <c r="DL2" s="1203"/>
      <c r="DM2" s="1203"/>
      <c r="DN2" s="1203"/>
      <c r="DO2" s="1204"/>
      <c r="DP2" s="249"/>
      <c r="DQ2" s="1202" t="s">
        <v>369</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5"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90" t="s">
        <v>386</v>
      </c>
      <c r="DH5" s="1191"/>
      <c r="DI5" s="1191"/>
      <c r="DJ5" s="1191"/>
      <c r="DK5" s="1192"/>
      <c r="DL5" s="1190" t="s">
        <v>387</v>
      </c>
      <c r="DM5" s="1191"/>
      <c r="DN5" s="1191"/>
      <c r="DO5" s="1191"/>
      <c r="DP5" s="1192"/>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6"/>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3"/>
      <c r="DH6" s="1194"/>
      <c r="DI6" s="1194"/>
      <c r="DJ6" s="1194"/>
      <c r="DK6" s="1195"/>
      <c r="DL6" s="1193"/>
      <c r="DM6" s="1194"/>
      <c r="DN6" s="1194"/>
      <c r="DO6" s="1194"/>
      <c r="DP6" s="1195"/>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6">
        <v>4016</v>
      </c>
      <c r="R7" s="1197"/>
      <c r="S7" s="1197"/>
      <c r="T7" s="1197"/>
      <c r="U7" s="1197"/>
      <c r="V7" s="1197">
        <v>3703</v>
      </c>
      <c r="W7" s="1197"/>
      <c r="X7" s="1197"/>
      <c r="Y7" s="1197"/>
      <c r="Z7" s="1197"/>
      <c r="AA7" s="1197">
        <v>313</v>
      </c>
      <c r="AB7" s="1197"/>
      <c r="AC7" s="1197"/>
      <c r="AD7" s="1197"/>
      <c r="AE7" s="1198"/>
      <c r="AF7" s="1199">
        <v>231</v>
      </c>
      <c r="AG7" s="1200"/>
      <c r="AH7" s="1200"/>
      <c r="AI7" s="1200"/>
      <c r="AJ7" s="1201"/>
      <c r="AK7" s="1182">
        <v>6</v>
      </c>
      <c r="AL7" s="1180"/>
      <c r="AM7" s="1180"/>
      <c r="AN7" s="1180"/>
      <c r="AO7" s="1183"/>
      <c r="AP7" s="1184">
        <v>2488</v>
      </c>
      <c r="AQ7" s="1180"/>
      <c r="AR7" s="1180"/>
      <c r="AS7" s="1180"/>
      <c r="AT7" s="1183"/>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c r="BS7" s="1187"/>
      <c r="BT7" s="1188"/>
      <c r="BU7" s="1188"/>
      <c r="BV7" s="1188"/>
      <c r="BW7" s="1188"/>
      <c r="BX7" s="1188"/>
      <c r="BY7" s="1188"/>
      <c r="BZ7" s="1188"/>
      <c r="CA7" s="1188"/>
      <c r="CB7" s="1188"/>
      <c r="CC7" s="1188"/>
      <c r="CD7" s="1188"/>
      <c r="CE7" s="1188"/>
      <c r="CF7" s="1188"/>
      <c r="CG7" s="1189"/>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7"/>
      <c r="DW7" s="1208"/>
      <c r="DX7" s="1208"/>
      <c r="DY7" s="1208"/>
      <c r="DZ7" s="1209"/>
      <c r="EA7" s="254"/>
    </row>
    <row r="8" spans="1:131" s="255" customFormat="1" ht="26.25" customHeight="1" x14ac:dyDescent="0.15">
      <c r="A8" s="261">
        <v>2</v>
      </c>
      <c r="B8" s="1126" t="s">
        <v>390</v>
      </c>
      <c r="C8" s="1127"/>
      <c r="D8" s="1127"/>
      <c r="E8" s="1127"/>
      <c r="F8" s="1127"/>
      <c r="G8" s="1127"/>
      <c r="H8" s="1127"/>
      <c r="I8" s="1127"/>
      <c r="J8" s="1127"/>
      <c r="K8" s="1127"/>
      <c r="L8" s="1127"/>
      <c r="M8" s="1127"/>
      <c r="N8" s="1127"/>
      <c r="O8" s="1127"/>
      <c r="P8" s="1128"/>
      <c r="Q8" s="1132">
        <v>14</v>
      </c>
      <c r="R8" s="1133"/>
      <c r="S8" s="1133"/>
      <c r="T8" s="1133"/>
      <c r="U8" s="1133"/>
      <c r="V8" s="1133">
        <v>14</v>
      </c>
      <c r="W8" s="1133"/>
      <c r="X8" s="1133"/>
      <c r="Y8" s="1133"/>
      <c r="Z8" s="1133"/>
      <c r="AA8" s="1133" t="s">
        <v>507</v>
      </c>
      <c r="AB8" s="1133"/>
      <c r="AC8" s="1133"/>
      <c r="AD8" s="1133"/>
      <c r="AE8" s="1134"/>
      <c r="AF8" s="1108" t="s">
        <v>129</v>
      </c>
      <c r="AG8" s="1109"/>
      <c r="AH8" s="1109"/>
      <c r="AI8" s="1109"/>
      <c r="AJ8" s="1110"/>
      <c r="AK8" s="1177">
        <v>0</v>
      </c>
      <c r="AL8" s="1079"/>
      <c r="AM8" s="1079"/>
      <c r="AN8" s="1079"/>
      <c r="AO8" s="1175"/>
      <c r="AP8" s="1178">
        <v>0</v>
      </c>
      <c r="AQ8" s="1079"/>
      <c r="AR8" s="1079"/>
      <c r="AS8" s="1079"/>
      <c r="AT8" s="1175"/>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391</v>
      </c>
      <c r="C9" s="1127"/>
      <c r="D9" s="1127"/>
      <c r="E9" s="1127"/>
      <c r="F9" s="1127"/>
      <c r="G9" s="1127"/>
      <c r="H9" s="1127"/>
      <c r="I9" s="1127"/>
      <c r="J9" s="1127"/>
      <c r="K9" s="1127"/>
      <c r="L9" s="1127"/>
      <c r="M9" s="1127"/>
      <c r="N9" s="1127"/>
      <c r="O9" s="1127"/>
      <c r="P9" s="1128"/>
      <c r="Q9" s="1132">
        <v>0</v>
      </c>
      <c r="R9" s="1133"/>
      <c r="S9" s="1133"/>
      <c r="T9" s="1133"/>
      <c r="U9" s="1133"/>
      <c r="V9" s="1133">
        <v>0</v>
      </c>
      <c r="W9" s="1133"/>
      <c r="X9" s="1133"/>
      <c r="Y9" s="1133"/>
      <c r="Z9" s="1133"/>
      <c r="AA9" s="1133">
        <v>0</v>
      </c>
      <c r="AB9" s="1133"/>
      <c r="AC9" s="1133"/>
      <c r="AD9" s="1133"/>
      <c r="AE9" s="1134"/>
      <c r="AF9" s="1108">
        <v>0</v>
      </c>
      <c r="AG9" s="1109"/>
      <c r="AH9" s="1109"/>
      <c r="AI9" s="1109"/>
      <c r="AJ9" s="1110"/>
      <c r="AK9" s="1177" t="s">
        <v>507</v>
      </c>
      <c r="AL9" s="1079"/>
      <c r="AM9" s="1079"/>
      <c r="AN9" s="1079"/>
      <c r="AO9" s="1175"/>
      <c r="AP9" s="1178" t="s">
        <v>507</v>
      </c>
      <c r="AQ9" s="1079"/>
      <c r="AR9" s="1079"/>
      <c r="AS9" s="1079"/>
      <c r="AT9" s="1175"/>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392</v>
      </c>
      <c r="C10" s="1127"/>
      <c r="D10" s="1127"/>
      <c r="E10" s="1127"/>
      <c r="F10" s="1127"/>
      <c r="G10" s="1127"/>
      <c r="H10" s="1127"/>
      <c r="I10" s="1127"/>
      <c r="J10" s="1127"/>
      <c r="K10" s="1127"/>
      <c r="L10" s="1127"/>
      <c r="M10" s="1127"/>
      <c r="N10" s="1127"/>
      <c r="O10" s="1127"/>
      <c r="P10" s="1128"/>
      <c r="Q10" s="1132">
        <v>1</v>
      </c>
      <c r="R10" s="1133"/>
      <c r="S10" s="1133"/>
      <c r="T10" s="1133"/>
      <c r="U10" s="1133"/>
      <c r="V10" s="1133">
        <v>1</v>
      </c>
      <c r="W10" s="1133"/>
      <c r="X10" s="1133"/>
      <c r="Y10" s="1133"/>
      <c r="Z10" s="1133"/>
      <c r="AA10" s="1133">
        <v>0</v>
      </c>
      <c r="AB10" s="1133"/>
      <c r="AC10" s="1133"/>
      <c r="AD10" s="1133"/>
      <c r="AE10" s="1134"/>
      <c r="AF10" s="1108">
        <v>0</v>
      </c>
      <c r="AG10" s="1109"/>
      <c r="AH10" s="1109"/>
      <c r="AI10" s="1109"/>
      <c r="AJ10" s="1110"/>
      <c r="AK10" s="1177" t="s">
        <v>507</v>
      </c>
      <c r="AL10" s="1079"/>
      <c r="AM10" s="1079"/>
      <c r="AN10" s="1079"/>
      <c r="AO10" s="1175"/>
      <c r="AP10" s="1178" t="s">
        <v>507</v>
      </c>
      <c r="AQ10" s="1079"/>
      <c r="AR10" s="1079"/>
      <c r="AS10" s="1079"/>
      <c r="AT10" s="1175"/>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394</v>
      </c>
      <c r="B23" s="1033" t="s">
        <v>395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231</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398</v>
      </c>
      <c r="R26" s="1091"/>
      <c r="S26" s="1091"/>
      <c r="T26" s="1091"/>
      <c r="U26" s="1092"/>
      <c r="V26" s="1090" t="s">
        <v>399</v>
      </c>
      <c r="W26" s="1091"/>
      <c r="X26" s="1091"/>
      <c r="Y26" s="1091"/>
      <c r="Z26" s="1092"/>
      <c r="AA26" s="1090" t="s">
        <v>400</v>
      </c>
      <c r="AB26" s="1091"/>
      <c r="AC26" s="1091"/>
      <c r="AD26" s="1091"/>
      <c r="AE26" s="1091"/>
      <c r="AF26" s="1148" t="s">
        <v>401</v>
      </c>
      <c r="AG26" s="1097"/>
      <c r="AH26" s="1097"/>
      <c r="AI26" s="1097"/>
      <c r="AJ26" s="1149"/>
      <c r="AK26" s="1091" t="s">
        <v>402</v>
      </c>
      <c r="AL26" s="1091"/>
      <c r="AM26" s="1091"/>
      <c r="AN26" s="1091"/>
      <c r="AO26" s="1092"/>
      <c r="AP26" s="1090" t="s">
        <v>403</v>
      </c>
      <c r="AQ26" s="1091"/>
      <c r="AR26" s="1091"/>
      <c r="AS26" s="1091"/>
      <c r="AT26" s="1092"/>
      <c r="AU26" s="1090" t="s">
        <v>404</v>
      </c>
      <c r="AV26" s="1091"/>
      <c r="AW26" s="1091"/>
      <c r="AX26" s="1091"/>
      <c r="AY26" s="1092"/>
      <c r="AZ26" s="1090" t="s">
        <v>405</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406</v>
      </c>
      <c r="C28" s="1140"/>
      <c r="D28" s="1140"/>
      <c r="E28" s="1140"/>
      <c r="F28" s="1140"/>
      <c r="G28" s="1140"/>
      <c r="H28" s="1140"/>
      <c r="I28" s="1140"/>
      <c r="J28" s="1140"/>
      <c r="K28" s="1140"/>
      <c r="L28" s="1140"/>
      <c r="M28" s="1140"/>
      <c r="N28" s="1140"/>
      <c r="O28" s="1140"/>
      <c r="P28" s="1141"/>
      <c r="Q28" s="1142">
        <v>980</v>
      </c>
      <c r="R28" s="1143"/>
      <c r="S28" s="1143"/>
      <c r="T28" s="1143"/>
      <c r="U28" s="1143"/>
      <c r="V28" s="1143">
        <v>947</v>
      </c>
      <c r="W28" s="1143"/>
      <c r="X28" s="1143"/>
      <c r="Y28" s="1143"/>
      <c r="Z28" s="1143"/>
      <c r="AA28" s="1143">
        <v>33</v>
      </c>
      <c r="AB28" s="1143"/>
      <c r="AC28" s="1143"/>
      <c r="AD28" s="1143"/>
      <c r="AE28" s="1144"/>
      <c r="AF28" s="1145">
        <v>33</v>
      </c>
      <c r="AG28" s="1143"/>
      <c r="AH28" s="1143"/>
      <c r="AI28" s="1143"/>
      <c r="AJ28" s="1146"/>
      <c r="AK28" s="1147"/>
      <c r="AL28" s="1135"/>
      <c r="AM28" s="1135"/>
      <c r="AN28" s="1135"/>
      <c r="AO28" s="1135"/>
      <c r="AP28" s="1135" t="s">
        <v>586</v>
      </c>
      <c r="AQ28" s="1135"/>
      <c r="AR28" s="1135"/>
      <c r="AS28" s="1135"/>
      <c r="AT28" s="1135"/>
      <c r="AU28" s="1135" t="s">
        <v>585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407</v>
      </c>
      <c r="C29" s="1127"/>
      <c r="D29" s="1127"/>
      <c r="E29" s="1127"/>
      <c r="F29" s="1127"/>
      <c r="G29" s="1127"/>
      <c r="H29" s="1127"/>
      <c r="I29" s="1127"/>
      <c r="J29" s="1127"/>
      <c r="K29" s="1127"/>
      <c r="L29" s="1127"/>
      <c r="M29" s="1127"/>
      <c r="N29" s="1127"/>
      <c r="O29" s="1127"/>
      <c r="P29" s="1128"/>
      <c r="Q29" s="1132">
        <v>870</v>
      </c>
      <c r="R29" s="1133"/>
      <c r="S29" s="1133"/>
      <c r="T29" s="1133"/>
      <c r="U29" s="1133"/>
      <c r="V29" s="1133">
        <v>825</v>
      </c>
      <c r="W29" s="1133"/>
      <c r="X29" s="1133"/>
      <c r="Y29" s="1133"/>
      <c r="Z29" s="1133"/>
      <c r="AA29" s="1133">
        <v>45</v>
      </c>
      <c r="AB29" s="1133"/>
      <c r="AC29" s="1133"/>
      <c r="AD29" s="1133"/>
      <c r="AE29" s="1134"/>
      <c r="AF29" s="1108">
        <v>45</v>
      </c>
      <c r="AG29" s="1109"/>
      <c r="AH29" s="1109"/>
      <c r="AI29" s="1109"/>
      <c r="AJ29" s="1110"/>
      <c r="AK29" s="1069"/>
      <c r="AL29" s="1060"/>
      <c r="AM29" s="1060"/>
      <c r="AN29" s="1060"/>
      <c r="AO29" s="1060"/>
      <c r="AP29" s="1060" t="s">
        <v>585</v>
      </c>
      <c r="AQ29" s="1060"/>
      <c r="AR29" s="1060"/>
      <c r="AS29" s="1060"/>
      <c r="AT29" s="1060"/>
      <c r="AU29" s="1060" t="s">
        <v>585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408</v>
      </c>
      <c r="C30" s="1127"/>
      <c r="D30" s="1127"/>
      <c r="E30" s="1127"/>
      <c r="F30" s="1127"/>
      <c r="G30" s="1127"/>
      <c r="H30" s="1127"/>
      <c r="I30" s="1127"/>
      <c r="J30" s="1127"/>
      <c r="K30" s="1127"/>
      <c r="L30" s="1127"/>
      <c r="M30" s="1127"/>
      <c r="N30" s="1127"/>
      <c r="O30" s="1127"/>
      <c r="P30" s="1128"/>
      <c r="Q30" s="1132">
        <v>70</v>
      </c>
      <c r="R30" s="1133"/>
      <c r="S30" s="1133"/>
      <c r="T30" s="1133"/>
      <c r="U30" s="1133"/>
      <c r="V30" s="1133">
        <v>70</v>
      </c>
      <c r="W30" s="1133"/>
      <c r="X30" s="1133"/>
      <c r="Y30" s="1133"/>
      <c r="Z30" s="1133"/>
      <c r="AA30" s="1133">
        <v>0</v>
      </c>
      <c r="AB30" s="1133"/>
      <c r="AC30" s="1133"/>
      <c r="AD30" s="1133"/>
      <c r="AE30" s="1134"/>
      <c r="AF30" s="1108">
        <v>0</v>
      </c>
      <c r="AG30" s="1109"/>
      <c r="AH30" s="1109"/>
      <c r="AI30" s="1109"/>
      <c r="AJ30" s="1110"/>
      <c r="AK30" s="1069"/>
      <c r="AL30" s="1060"/>
      <c r="AM30" s="1060"/>
      <c r="AN30" s="1060"/>
      <c r="AO30" s="1060"/>
      <c r="AP30" s="1060" t="s">
        <v>585</v>
      </c>
      <c r="AQ30" s="1060"/>
      <c r="AR30" s="1060"/>
      <c r="AS30" s="1060"/>
      <c r="AT30" s="1060"/>
      <c r="AU30" s="1060" t="s">
        <v>587</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409</v>
      </c>
      <c r="C31" s="1127"/>
      <c r="D31" s="1127"/>
      <c r="E31" s="1127"/>
      <c r="F31" s="1127"/>
      <c r="G31" s="1127"/>
      <c r="H31" s="1127"/>
      <c r="I31" s="1127"/>
      <c r="J31" s="1127"/>
      <c r="K31" s="1127"/>
      <c r="L31" s="1127"/>
      <c r="M31" s="1127"/>
      <c r="N31" s="1127"/>
      <c r="O31" s="1127"/>
      <c r="P31" s="1128"/>
      <c r="Q31" s="1132">
        <v>185</v>
      </c>
      <c r="R31" s="1133"/>
      <c r="S31" s="1133"/>
      <c r="T31" s="1133"/>
      <c r="U31" s="1133"/>
      <c r="V31" s="1133">
        <v>170</v>
      </c>
      <c r="W31" s="1133"/>
      <c r="X31" s="1133"/>
      <c r="Y31" s="1133"/>
      <c r="Z31" s="1133"/>
      <c r="AA31" s="1133">
        <v>15</v>
      </c>
      <c r="AB31" s="1133"/>
      <c r="AC31" s="1133"/>
      <c r="AD31" s="1133"/>
      <c r="AE31" s="1134"/>
      <c r="AF31" s="1108">
        <v>349</v>
      </c>
      <c r="AG31" s="1109"/>
      <c r="AH31" s="1109"/>
      <c r="AI31" s="1109"/>
      <c r="AJ31" s="1110"/>
      <c r="AK31" s="1069">
        <v>5</v>
      </c>
      <c r="AL31" s="1060"/>
      <c r="AM31" s="1060"/>
      <c r="AN31" s="1060"/>
      <c r="AO31" s="1060"/>
      <c r="AP31" s="1060">
        <v>705</v>
      </c>
      <c r="AQ31" s="1060"/>
      <c r="AR31" s="1060"/>
      <c r="AS31" s="1060"/>
      <c r="AT31" s="1060"/>
      <c r="AU31" s="1060">
        <v>3</v>
      </c>
      <c r="AV31" s="1060"/>
      <c r="AW31" s="1060"/>
      <c r="AX31" s="1060"/>
      <c r="AY31" s="1060"/>
      <c r="AZ31" s="1131" t="s">
        <v>584</v>
      </c>
      <c r="BA31" s="1131"/>
      <c r="BB31" s="1131"/>
      <c r="BC31" s="1131"/>
      <c r="BD31" s="1131"/>
      <c r="BE31" s="1121" t="s">
        <v>410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411</v>
      </c>
      <c r="C32" s="1127"/>
      <c r="D32" s="1127"/>
      <c r="E32" s="1127"/>
      <c r="F32" s="1127"/>
      <c r="G32" s="1127"/>
      <c r="H32" s="1127"/>
      <c r="I32" s="1127"/>
      <c r="J32" s="1127"/>
      <c r="K32" s="1127"/>
      <c r="L32" s="1127"/>
      <c r="M32" s="1127"/>
      <c r="N32" s="1127"/>
      <c r="O32" s="1127"/>
      <c r="P32" s="1128"/>
      <c r="Q32" s="1132">
        <v>272</v>
      </c>
      <c r="R32" s="1133"/>
      <c r="S32" s="1133"/>
      <c r="T32" s="1133"/>
      <c r="U32" s="1133"/>
      <c r="V32" s="1133">
        <v>150</v>
      </c>
      <c r="W32" s="1133"/>
      <c r="X32" s="1133"/>
      <c r="Y32" s="1133"/>
      <c r="Z32" s="1133"/>
      <c r="AA32" s="1133">
        <v>122</v>
      </c>
      <c r="AB32" s="1133"/>
      <c r="AC32" s="1133"/>
      <c r="AD32" s="1133"/>
      <c r="AE32" s="1134"/>
      <c r="AF32" s="1108">
        <v>0</v>
      </c>
      <c r="AG32" s="1109"/>
      <c r="AH32" s="1109"/>
      <c r="AI32" s="1109"/>
      <c r="AJ32" s="1110"/>
      <c r="AK32" s="1069">
        <v>180</v>
      </c>
      <c r="AL32" s="1060"/>
      <c r="AM32" s="1060"/>
      <c r="AN32" s="1060"/>
      <c r="AO32" s="1060"/>
      <c r="AP32" s="1060">
        <v>3267</v>
      </c>
      <c r="AQ32" s="1060"/>
      <c r="AR32" s="1060"/>
      <c r="AS32" s="1060"/>
      <c r="AT32" s="1060"/>
      <c r="AU32" s="1060">
        <v>189</v>
      </c>
      <c r="AV32" s="1060"/>
      <c r="AW32" s="1060"/>
      <c r="AX32" s="1060"/>
      <c r="AY32" s="1060"/>
      <c r="AZ32" s="1131" t="s">
        <v>585</v>
      </c>
      <c r="BA32" s="1131"/>
      <c r="BB32" s="1131"/>
      <c r="BC32" s="1131"/>
      <c r="BD32" s="1131"/>
      <c r="BE32" s="1121" t="s">
        <v>412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394</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427</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417</v>
      </c>
      <c r="B66" s="1085"/>
      <c r="C66" s="1085"/>
      <c r="D66" s="1085"/>
      <c r="E66" s="1085"/>
      <c r="F66" s="1085"/>
      <c r="G66" s="1085"/>
      <c r="H66" s="1085"/>
      <c r="I66" s="1085"/>
      <c r="J66" s="1085"/>
      <c r="K66" s="1085"/>
      <c r="L66" s="1085"/>
      <c r="M66" s="1085"/>
      <c r="N66" s="1085"/>
      <c r="O66" s="1085"/>
      <c r="P66" s="1086"/>
      <c r="Q66" s="1090" t="s">
        <v>398</v>
      </c>
      <c r="R66" s="1091"/>
      <c r="S66" s="1091"/>
      <c r="T66" s="1091"/>
      <c r="U66" s="1092"/>
      <c r="V66" s="1090" t="s">
        <v>418</v>
      </c>
      <c r="W66" s="1091"/>
      <c r="X66" s="1091"/>
      <c r="Y66" s="1091"/>
      <c r="Z66" s="1092"/>
      <c r="AA66" s="1090" t="s">
        <v>400</v>
      </c>
      <c r="AB66" s="1091"/>
      <c r="AC66" s="1091"/>
      <c r="AD66" s="1091"/>
      <c r="AE66" s="1092"/>
      <c r="AF66" s="1096" t="s">
        <v>419</v>
      </c>
      <c r="AG66" s="1097"/>
      <c r="AH66" s="1097"/>
      <c r="AI66" s="1097"/>
      <c r="AJ66" s="1098"/>
      <c r="AK66" s="1090" t="s">
        <v>402</v>
      </c>
      <c r="AL66" s="1085"/>
      <c r="AM66" s="1085"/>
      <c r="AN66" s="1085"/>
      <c r="AO66" s="1086"/>
      <c r="AP66" s="1090" t="s">
        <v>403</v>
      </c>
      <c r="AQ66" s="1091"/>
      <c r="AR66" s="1091"/>
      <c r="AS66" s="1091"/>
      <c r="AT66" s="1092"/>
      <c r="AU66" s="1090" t="s">
        <v>420</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v>0</v>
      </c>
      <c r="AQ68" s="1071"/>
      <c r="AR68" s="1071"/>
      <c r="AS68" s="1071"/>
      <c r="AT68" s="1071"/>
      <c r="AU68" s="1071" t="s">
        <v>507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25</v>
      </c>
      <c r="R69" s="1060"/>
      <c r="S69" s="1060"/>
      <c r="T69" s="1060"/>
      <c r="U69" s="1060"/>
      <c r="V69" s="1060">
        <v>24</v>
      </c>
      <c r="W69" s="1060"/>
      <c r="X69" s="1060"/>
      <c r="Y69" s="1060"/>
      <c r="Z69" s="1060"/>
      <c r="AA69" s="1060">
        <v>1</v>
      </c>
      <c r="AB69" s="1060"/>
      <c r="AC69" s="1060"/>
      <c r="AD69" s="1060"/>
      <c r="AE69" s="1060"/>
      <c r="AF69" s="1060">
        <v>1</v>
      </c>
      <c r="AG69" s="1060"/>
      <c r="AH69" s="1060"/>
      <c r="AI69" s="1060"/>
      <c r="AJ69" s="1060"/>
      <c r="AK69" s="1060">
        <v>0</v>
      </c>
      <c r="AL69" s="1060"/>
      <c r="AM69" s="1060"/>
      <c r="AN69" s="1060"/>
      <c r="AO69" s="1060"/>
      <c r="AP69" s="1060">
        <v>0</v>
      </c>
      <c r="AQ69" s="1060"/>
      <c r="AR69" s="1060"/>
      <c r="AS69" s="1060"/>
      <c r="AT69" s="1060"/>
      <c r="AU69" s="1060" t="s">
        <v>507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124</v>
      </c>
      <c r="R70" s="1060"/>
      <c r="S70" s="1060"/>
      <c r="T70" s="1060"/>
      <c r="U70" s="1060"/>
      <c r="V70" s="1060">
        <v>114</v>
      </c>
      <c r="W70" s="1060"/>
      <c r="X70" s="1060"/>
      <c r="Y70" s="1060"/>
      <c r="Z70" s="1060"/>
      <c r="AA70" s="1060">
        <v>11</v>
      </c>
      <c r="AB70" s="1060"/>
      <c r="AC70" s="1060"/>
      <c r="AD70" s="1060"/>
      <c r="AE70" s="1060"/>
      <c r="AF70" s="1060">
        <v>11</v>
      </c>
      <c r="AG70" s="1060"/>
      <c r="AH70" s="1060"/>
      <c r="AI70" s="1060"/>
      <c r="AJ70" s="1060"/>
      <c r="AK70" s="1060">
        <v>31</v>
      </c>
      <c r="AL70" s="1060"/>
      <c r="AM70" s="1060"/>
      <c r="AN70" s="1060"/>
      <c r="AO70" s="1060"/>
      <c r="AP70" s="1060">
        <v>2</v>
      </c>
      <c r="AQ70" s="1060"/>
      <c r="AR70" s="1060"/>
      <c r="AS70" s="1060"/>
      <c r="AT70" s="1060"/>
      <c r="AU70" s="1060" t="s">
        <v>507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96</v>
      </c>
      <c r="R71" s="1060"/>
      <c r="S71" s="1060"/>
      <c r="T71" s="1060"/>
      <c r="U71" s="1060"/>
      <c r="V71" s="1060">
        <v>87</v>
      </c>
      <c r="W71" s="1060"/>
      <c r="X71" s="1060"/>
      <c r="Y71" s="1060"/>
      <c r="Z71" s="1060"/>
      <c r="AA71" s="1060">
        <v>8</v>
      </c>
      <c r="AB71" s="1060"/>
      <c r="AC71" s="1060"/>
      <c r="AD71" s="1060"/>
      <c r="AE71" s="1060"/>
      <c r="AF71" s="1060">
        <v>8</v>
      </c>
      <c r="AG71" s="1060"/>
      <c r="AH71" s="1060"/>
      <c r="AI71" s="1060"/>
      <c r="AJ71" s="1060"/>
      <c r="AK71" s="1060">
        <v>0</v>
      </c>
      <c r="AL71" s="1060"/>
      <c r="AM71" s="1060"/>
      <c r="AN71" s="1060"/>
      <c r="AO71" s="1060"/>
      <c r="AP71" s="1060">
        <v>0</v>
      </c>
      <c r="AQ71" s="1060"/>
      <c r="AR71" s="1060"/>
      <c r="AS71" s="1060"/>
      <c r="AT71" s="1060"/>
      <c r="AU71" s="1060" t="s">
        <v>507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48</v>
      </c>
      <c r="R72" s="1060"/>
      <c r="S72" s="1060"/>
      <c r="T72" s="1060"/>
      <c r="U72" s="1060"/>
      <c r="V72" s="1060">
        <v>43</v>
      </c>
      <c r="W72" s="1060"/>
      <c r="X72" s="1060"/>
      <c r="Y72" s="1060"/>
      <c r="Z72" s="1060"/>
      <c r="AA72" s="1060">
        <v>5</v>
      </c>
      <c r="AB72" s="1060"/>
      <c r="AC72" s="1060"/>
      <c r="AD72" s="1060"/>
      <c r="AE72" s="1060"/>
      <c r="AF72" s="1060">
        <v>5</v>
      </c>
      <c r="AG72" s="1060"/>
      <c r="AH72" s="1060"/>
      <c r="AI72" s="1060"/>
      <c r="AJ72" s="1060"/>
      <c r="AK72" s="1060">
        <v>0</v>
      </c>
      <c r="AL72" s="1060"/>
      <c r="AM72" s="1060"/>
      <c r="AN72" s="1060"/>
      <c r="AO72" s="1060"/>
      <c r="AP72" s="1060">
        <v>0</v>
      </c>
      <c r="AQ72" s="1060"/>
      <c r="AR72" s="1060"/>
      <c r="AS72" s="1060"/>
      <c r="AT72" s="1060"/>
      <c r="AU72" s="1060" t="s">
        <v>507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0</v>
      </c>
      <c r="R73" s="1060"/>
      <c r="S73" s="1060"/>
      <c r="T73" s="1060"/>
      <c r="U73" s="1060"/>
      <c r="V73" s="1060">
        <v>0</v>
      </c>
      <c r="W73" s="1060"/>
      <c r="X73" s="1060"/>
      <c r="Y73" s="1060"/>
      <c r="Z73" s="1060"/>
      <c r="AA73" s="1060">
        <v>0</v>
      </c>
      <c r="AB73" s="1060"/>
      <c r="AC73" s="1060"/>
      <c r="AD73" s="1060"/>
      <c r="AE73" s="1060"/>
      <c r="AF73" s="1060">
        <v>0</v>
      </c>
      <c r="AG73" s="1060"/>
      <c r="AH73" s="1060"/>
      <c r="AI73" s="1060"/>
      <c r="AJ73" s="1060"/>
      <c r="AK73" s="1060">
        <v>0</v>
      </c>
      <c r="AL73" s="1060"/>
      <c r="AM73" s="1060"/>
      <c r="AN73" s="1060"/>
      <c r="AO73" s="1060"/>
      <c r="AP73" s="1060">
        <v>0</v>
      </c>
      <c r="AQ73" s="1060"/>
      <c r="AR73" s="1060"/>
      <c r="AS73" s="1060"/>
      <c r="AT73" s="1060"/>
      <c r="AU73" s="1060" t="s">
        <v>507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6">
        <v>32</v>
      </c>
      <c r="R74" s="1060"/>
      <c r="S74" s="1060"/>
      <c r="T74" s="1060"/>
      <c r="U74" s="1060"/>
      <c r="V74" s="1060">
        <v>31</v>
      </c>
      <c r="W74" s="1060"/>
      <c r="X74" s="1060"/>
      <c r="Y74" s="1060"/>
      <c r="Z74" s="1060"/>
      <c r="AA74" s="1060">
        <v>1</v>
      </c>
      <c r="AB74" s="1060"/>
      <c r="AC74" s="1060"/>
      <c r="AD74" s="1060"/>
      <c r="AE74" s="1060"/>
      <c r="AF74" s="1060">
        <v>1</v>
      </c>
      <c r="AG74" s="1060"/>
      <c r="AH74" s="1060"/>
      <c r="AI74" s="1060"/>
      <c r="AJ74" s="1060"/>
      <c r="AK74" s="1060">
        <v>1</v>
      </c>
      <c r="AL74" s="1060"/>
      <c r="AM74" s="1060"/>
      <c r="AN74" s="1060"/>
      <c r="AO74" s="1060"/>
      <c r="AP74" s="1060">
        <v>0</v>
      </c>
      <c r="AQ74" s="1060"/>
      <c r="AR74" s="1060"/>
      <c r="AS74" s="1060"/>
      <c r="AT74" s="1060"/>
      <c r="AU74" s="1060" t="s">
        <v>507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579</v>
      </c>
      <c r="C75" s="1064"/>
      <c r="D75" s="1064"/>
      <c r="E75" s="1064"/>
      <c r="F75" s="1064"/>
      <c r="G75" s="1064"/>
      <c r="H75" s="1064"/>
      <c r="I75" s="1064"/>
      <c r="J75" s="1064"/>
      <c r="K75" s="1064"/>
      <c r="L75" s="1064"/>
      <c r="M75" s="1064"/>
      <c r="N75" s="1064"/>
      <c r="O75" s="1064"/>
      <c r="P75" s="1065"/>
      <c r="Q75" s="1067">
        <v>729</v>
      </c>
      <c r="R75" s="1068"/>
      <c r="S75" s="1068"/>
      <c r="T75" s="1068"/>
      <c r="U75" s="1069"/>
      <c r="V75" s="1070">
        <v>714</v>
      </c>
      <c r="W75" s="1068"/>
      <c r="X75" s="1068"/>
      <c r="Y75" s="1068"/>
      <c r="Z75" s="1069"/>
      <c r="AA75" s="1070">
        <v>15</v>
      </c>
      <c r="AB75" s="1068"/>
      <c r="AC75" s="1068"/>
      <c r="AD75" s="1068"/>
      <c r="AE75" s="1069"/>
      <c r="AF75" s="1070">
        <v>15</v>
      </c>
      <c r="AG75" s="1068"/>
      <c r="AH75" s="1068"/>
      <c r="AI75" s="1068"/>
      <c r="AJ75" s="1069"/>
      <c r="AK75" s="1070">
        <v>12</v>
      </c>
      <c r="AL75" s="1068"/>
      <c r="AM75" s="1068"/>
      <c r="AN75" s="1068"/>
      <c r="AO75" s="1069"/>
      <c r="AP75" s="1070">
        <v>269</v>
      </c>
      <c r="AQ75" s="1068"/>
      <c r="AR75" s="1068"/>
      <c r="AS75" s="1068"/>
      <c r="AT75" s="1069"/>
      <c r="AU75" s="1070">
        <v>35149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580</v>
      </c>
      <c r="C76" s="1064"/>
      <c r="D76" s="1064"/>
      <c r="E76" s="1064"/>
      <c r="F76" s="1064"/>
      <c r="G76" s="1064"/>
      <c r="H76" s="1064"/>
      <c r="I76" s="1064"/>
      <c r="J76" s="1064"/>
      <c r="K76" s="1064"/>
      <c r="L76" s="1064"/>
      <c r="M76" s="1064"/>
      <c r="N76" s="1064"/>
      <c r="O76" s="1064"/>
      <c r="P76" s="1065"/>
      <c r="Q76" s="1067">
        <v>379</v>
      </c>
      <c r="R76" s="1068"/>
      <c r="S76" s="1068"/>
      <c r="T76" s="1068"/>
      <c r="U76" s="1069"/>
      <c r="V76" s="1070">
        <v>356</v>
      </c>
      <c r="W76" s="1068"/>
      <c r="X76" s="1068"/>
      <c r="Y76" s="1068"/>
      <c r="Z76" s="1069"/>
      <c r="AA76" s="1070">
        <v>23</v>
      </c>
      <c r="AB76" s="1068"/>
      <c r="AC76" s="1068"/>
      <c r="AD76" s="1068"/>
      <c r="AE76" s="1069"/>
      <c r="AF76" s="1070">
        <v>23</v>
      </c>
      <c r="AG76" s="1068"/>
      <c r="AH76" s="1068"/>
      <c r="AI76" s="1068"/>
      <c r="AJ76" s="1069"/>
      <c r="AK76" s="1070">
        <v>0</v>
      </c>
      <c r="AL76" s="1068"/>
      <c r="AM76" s="1068"/>
      <c r="AN76" s="1068"/>
      <c r="AO76" s="1069"/>
      <c r="AP76" s="1070">
        <v>0</v>
      </c>
      <c r="AQ76" s="1068"/>
      <c r="AR76" s="1068"/>
      <c r="AS76" s="1068"/>
      <c r="AT76" s="1069"/>
      <c r="AU76" s="1070">
        <v>446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581</v>
      </c>
      <c r="C77" s="1064"/>
      <c r="D77" s="1064"/>
      <c r="E77" s="1064"/>
      <c r="F77" s="1064"/>
      <c r="G77" s="1064"/>
      <c r="H77" s="1064"/>
      <c r="I77" s="1064"/>
      <c r="J77" s="1064"/>
      <c r="K77" s="1064"/>
      <c r="L77" s="1064"/>
      <c r="M77" s="1064"/>
      <c r="N77" s="1064"/>
      <c r="O77" s="1064"/>
      <c r="P77" s="1065"/>
      <c r="Q77" s="1067">
        <v>82</v>
      </c>
      <c r="R77" s="1068"/>
      <c r="S77" s="1068"/>
      <c r="T77" s="1068"/>
      <c r="U77" s="1069"/>
      <c r="V77" s="1070">
        <v>76</v>
      </c>
      <c r="W77" s="1068"/>
      <c r="X77" s="1068"/>
      <c r="Y77" s="1068"/>
      <c r="Z77" s="1069"/>
      <c r="AA77" s="1070">
        <v>6</v>
      </c>
      <c r="AB77" s="1068"/>
      <c r="AC77" s="1068"/>
      <c r="AD77" s="1068"/>
      <c r="AE77" s="1069"/>
      <c r="AF77" s="1070">
        <v>6</v>
      </c>
      <c r="AG77" s="1068"/>
      <c r="AH77" s="1068"/>
      <c r="AI77" s="1068"/>
      <c r="AJ77" s="1069"/>
      <c r="AK77" s="1070">
        <v>0</v>
      </c>
      <c r="AL77" s="1068"/>
      <c r="AM77" s="1068"/>
      <c r="AN77" s="1068"/>
      <c r="AO77" s="1069"/>
      <c r="AP77" s="1070">
        <v>0</v>
      </c>
      <c r="AQ77" s="1068"/>
      <c r="AR77" s="1068"/>
      <c r="AS77" s="1068"/>
      <c r="AT77" s="1069"/>
      <c r="AU77" s="1070" t="s">
        <v>507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582</v>
      </c>
      <c r="C78" s="1064"/>
      <c r="D78" s="1064"/>
      <c r="E78" s="1064"/>
      <c r="F78" s="1064"/>
      <c r="G78" s="1064"/>
      <c r="H78" s="1064"/>
      <c r="I78" s="1064"/>
      <c r="J78" s="1064"/>
      <c r="K78" s="1064"/>
      <c r="L78" s="1064"/>
      <c r="M78" s="1064"/>
      <c r="N78" s="1064"/>
      <c r="O78" s="1064"/>
      <c r="P78" s="1065"/>
      <c r="Q78" s="1066">
        <v>255</v>
      </c>
      <c r="R78" s="1060"/>
      <c r="S78" s="1060"/>
      <c r="T78" s="1060"/>
      <c r="U78" s="1060"/>
      <c r="V78" s="1060">
        <v>188</v>
      </c>
      <c r="W78" s="1060"/>
      <c r="X78" s="1060"/>
      <c r="Y78" s="1060"/>
      <c r="Z78" s="1060"/>
      <c r="AA78" s="1060">
        <v>67</v>
      </c>
      <c r="AB78" s="1060"/>
      <c r="AC78" s="1060"/>
      <c r="AD78" s="1060"/>
      <c r="AE78" s="1060"/>
      <c r="AF78" s="1060">
        <v>67</v>
      </c>
      <c r="AG78" s="1060"/>
      <c r="AH78" s="1060"/>
      <c r="AI78" s="1060"/>
      <c r="AJ78" s="1060"/>
      <c r="AK78" s="1060">
        <v>0</v>
      </c>
      <c r="AL78" s="1060"/>
      <c r="AM78" s="1060"/>
      <c r="AN78" s="1060"/>
      <c r="AO78" s="1060"/>
      <c r="AP78" s="1060">
        <v>0</v>
      </c>
      <c r="AQ78" s="1060"/>
      <c r="AR78" s="1060"/>
      <c r="AS78" s="1060"/>
      <c r="AT78" s="1060"/>
      <c r="AU78" s="1060" t="s">
        <v>507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583</v>
      </c>
      <c r="C79" s="1064"/>
      <c r="D79" s="1064"/>
      <c r="E79" s="1064"/>
      <c r="F79" s="1064"/>
      <c r="G79" s="1064"/>
      <c r="H79" s="1064"/>
      <c r="I79" s="1064"/>
      <c r="J79" s="1064"/>
      <c r="K79" s="1064"/>
      <c r="L79" s="1064"/>
      <c r="M79" s="1064"/>
      <c r="N79" s="1064"/>
      <c r="O79" s="1064"/>
      <c r="P79" s="1065"/>
      <c r="Q79" s="1066">
        <v>163138</v>
      </c>
      <c r="R79" s="1060"/>
      <c r="S79" s="1060"/>
      <c r="T79" s="1060"/>
      <c r="U79" s="1060"/>
      <c r="V79" s="1060">
        <v>157298</v>
      </c>
      <c r="W79" s="1060"/>
      <c r="X79" s="1060"/>
      <c r="Y79" s="1060"/>
      <c r="Z79" s="1060"/>
      <c r="AA79" s="1060">
        <v>5840</v>
      </c>
      <c r="AB79" s="1060"/>
      <c r="AC79" s="1060"/>
      <c r="AD79" s="1060"/>
      <c r="AE79" s="1060"/>
      <c r="AF79" s="1060">
        <v>5840</v>
      </c>
      <c r="AG79" s="1060"/>
      <c r="AH79" s="1060"/>
      <c r="AI79" s="1060"/>
      <c r="AJ79" s="1060"/>
      <c r="AK79" s="1060">
        <v>734</v>
      </c>
      <c r="AL79" s="1060"/>
      <c r="AM79" s="1060"/>
      <c r="AN79" s="1060"/>
      <c r="AO79" s="1060"/>
      <c r="AP79" s="1060">
        <v>0</v>
      </c>
      <c r="AQ79" s="1060"/>
      <c r="AR79" s="1060"/>
      <c r="AS79" s="1060"/>
      <c r="AT79" s="1060"/>
      <c r="AU79" s="1060" t="s">
        <v>507</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394</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310</v>
      </c>
      <c r="AG109" s="983"/>
      <c r="AH109" s="983"/>
      <c r="AI109" s="983"/>
      <c r="AJ109" s="984"/>
      <c r="AK109" s="985" t="s">
        <v>309</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310</v>
      </c>
      <c r="BW109" s="983"/>
      <c r="BX109" s="983"/>
      <c r="BY109" s="983"/>
      <c r="BZ109" s="984"/>
      <c r="CA109" s="985" t="s">
        <v>309</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310</v>
      </c>
      <c r="DM109" s="983"/>
      <c r="DN109" s="983"/>
      <c r="DO109" s="983"/>
      <c r="DP109" s="984"/>
      <c r="DQ109" s="985" t="s">
        <v>309</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431136</v>
      </c>
      <c r="AB110" s="976"/>
      <c r="AC110" s="976"/>
      <c r="AD110" s="976"/>
      <c r="AE110" s="977"/>
      <c r="AF110" s="978">
        <v>443171</v>
      </c>
      <c r="AG110" s="976"/>
      <c r="AH110" s="976"/>
      <c r="AI110" s="976"/>
      <c r="AJ110" s="977"/>
      <c r="AK110" s="978">
        <v>391823</v>
      </c>
      <c r="AL110" s="976"/>
      <c r="AM110" s="976"/>
      <c r="AN110" s="976"/>
      <c r="AO110" s="977"/>
      <c r="AP110" s="979">
        <v>19.7</v>
      </c>
      <c r="AQ110" s="980"/>
      <c r="AR110" s="980"/>
      <c r="AS110" s="980"/>
      <c r="AT110" s="981"/>
      <c r="AU110" s="1015" t="s">
        <v>72</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2806659</v>
      </c>
      <c r="BR110" s="923"/>
      <c r="BS110" s="923"/>
      <c r="BT110" s="923"/>
      <c r="BU110" s="923"/>
      <c r="BV110" s="923">
        <v>2613515</v>
      </c>
      <c r="BW110" s="923"/>
      <c r="BX110" s="923"/>
      <c r="BY110" s="923"/>
      <c r="BZ110" s="923"/>
      <c r="CA110" s="923">
        <v>2488748</v>
      </c>
      <c r="CB110" s="923"/>
      <c r="CC110" s="923"/>
      <c r="CD110" s="923"/>
      <c r="CE110" s="923"/>
      <c r="CF110" s="947">
        <v>125.3</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129</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6666</v>
      </c>
      <c r="BR111" s="895"/>
      <c r="BS111" s="895"/>
      <c r="BT111" s="895"/>
      <c r="BU111" s="895"/>
      <c r="BV111" s="895">
        <v>5220</v>
      </c>
      <c r="BW111" s="895"/>
      <c r="BX111" s="895"/>
      <c r="BY111" s="895"/>
      <c r="BZ111" s="895"/>
      <c r="CA111" s="895">
        <v>3480</v>
      </c>
      <c r="CB111" s="895"/>
      <c r="CC111" s="895"/>
      <c r="CD111" s="895"/>
      <c r="CE111" s="895"/>
      <c r="CF111" s="956">
        <v>0.2</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1965466</v>
      </c>
      <c r="BR112" s="895"/>
      <c r="BS112" s="895"/>
      <c r="BT112" s="895"/>
      <c r="BU112" s="895"/>
      <c r="BV112" s="895">
        <v>1741289</v>
      </c>
      <c r="BW112" s="895"/>
      <c r="BX112" s="895"/>
      <c r="BY112" s="895"/>
      <c r="BZ112" s="895"/>
      <c r="CA112" s="895">
        <v>1738058</v>
      </c>
      <c r="CB112" s="895"/>
      <c r="CC112" s="895"/>
      <c r="CD112" s="895"/>
      <c r="CE112" s="895"/>
      <c r="CF112" s="956">
        <v>87.5</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177757</v>
      </c>
      <c r="AB113" s="1004"/>
      <c r="AC113" s="1004"/>
      <c r="AD113" s="1004"/>
      <c r="AE113" s="1005"/>
      <c r="AF113" s="1006">
        <v>186803</v>
      </c>
      <c r="AG113" s="1004"/>
      <c r="AH113" s="1004"/>
      <c r="AI113" s="1004"/>
      <c r="AJ113" s="1005"/>
      <c r="AK113" s="1006">
        <v>191910</v>
      </c>
      <c r="AL113" s="1004"/>
      <c r="AM113" s="1004"/>
      <c r="AN113" s="1004"/>
      <c r="AO113" s="1005"/>
      <c r="AP113" s="1007">
        <v>9.6999999999999993</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37756</v>
      </c>
      <c r="BR113" s="895"/>
      <c r="BS113" s="895"/>
      <c r="BT113" s="895"/>
      <c r="BU113" s="895"/>
      <c r="BV113" s="895">
        <v>37146</v>
      </c>
      <c r="BW113" s="895"/>
      <c r="BX113" s="895"/>
      <c r="BY113" s="895"/>
      <c r="BZ113" s="895"/>
      <c r="CA113" s="895">
        <v>35595</v>
      </c>
      <c r="CB113" s="895"/>
      <c r="CC113" s="895"/>
      <c r="CD113" s="895"/>
      <c r="CE113" s="895"/>
      <c r="CF113" s="956">
        <v>1.8</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766</v>
      </c>
      <c r="AB114" s="858"/>
      <c r="AC114" s="858"/>
      <c r="AD114" s="858"/>
      <c r="AE114" s="859"/>
      <c r="AF114" s="860">
        <v>766</v>
      </c>
      <c r="AG114" s="858"/>
      <c r="AH114" s="858"/>
      <c r="AI114" s="858"/>
      <c r="AJ114" s="859"/>
      <c r="AK114" s="860">
        <v>766</v>
      </c>
      <c r="AL114" s="858"/>
      <c r="AM114" s="858"/>
      <c r="AN114" s="858"/>
      <c r="AO114" s="859"/>
      <c r="AP114" s="905">
        <v>0</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751172</v>
      </c>
      <c r="BR114" s="895"/>
      <c r="BS114" s="895"/>
      <c r="BT114" s="895"/>
      <c r="BU114" s="895"/>
      <c r="BV114" s="895">
        <v>797563</v>
      </c>
      <c r="BW114" s="895"/>
      <c r="BX114" s="895"/>
      <c r="BY114" s="895"/>
      <c r="BZ114" s="895"/>
      <c r="CA114" s="895">
        <v>744457</v>
      </c>
      <c r="CB114" s="895"/>
      <c r="CC114" s="895"/>
      <c r="CD114" s="895"/>
      <c r="CE114" s="895"/>
      <c r="CF114" s="956">
        <v>37.5</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1446</v>
      </c>
      <c r="AB115" s="1004"/>
      <c r="AC115" s="1004"/>
      <c r="AD115" s="1004"/>
      <c r="AE115" s="1005"/>
      <c r="AF115" s="1006">
        <v>1445</v>
      </c>
      <c r="AG115" s="1004"/>
      <c r="AH115" s="1004"/>
      <c r="AI115" s="1004"/>
      <c r="AJ115" s="1005"/>
      <c r="AK115" s="1006">
        <v>1446</v>
      </c>
      <c r="AL115" s="1004"/>
      <c r="AM115" s="1004"/>
      <c r="AN115" s="1004"/>
      <c r="AO115" s="1005"/>
      <c r="AP115" s="1007">
        <v>0.1</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v>349</v>
      </c>
      <c r="BR115" s="895"/>
      <c r="BS115" s="895"/>
      <c r="BT115" s="895"/>
      <c r="BU115" s="895"/>
      <c r="BV115" s="895">
        <v>404</v>
      </c>
      <c r="BW115" s="895"/>
      <c r="BX115" s="895"/>
      <c r="BY115" s="895"/>
      <c r="BZ115" s="895"/>
      <c r="CA115" s="895">
        <v>448</v>
      </c>
      <c r="CB115" s="895"/>
      <c r="CC115" s="895"/>
      <c r="CD115" s="895"/>
      <c r="CE115" s="895"/>
      <c r="CF115" s="956">
        <v>0</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129</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v>65</v>
      </c>
      <c r="AG116" s="858"/>
      <c r="AH116" s="858"/>
      <c r="AI116" s="858"/>
      <c r="AJ116" s="859"/>
      <c r="AK116" s="860">
        <v>184</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129</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6666</v>
      </c>
      <c r="DH116" s="858"/>
      <c r="DI116" s="858"/>
      <c r="DJ116" s="858"/>
      <c r="DK116" s="859"/>
      <c r="DL116" s="860">
        <v>5220</v>
      </c>
      <c r="DM116" s="858"/>
      <c r="DN116" s="858"/>
      <c r="DO116" s="858"/>
      <c r="DP116" s="859"/>
      <c r="DQ116" s="860">
        <v>3480</v>
      </c>
      <c r="DR116" s="858"/>
      <c r="DS116" s="858"/>
      <c r="DT116" s="858"/>
      <c r="DU116" s="859"/>
      <c r="DV116" s="905">
        <v>0.2</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611105</v>
      </c>
      <c r="AB117" s="990"/>
      <c r="AC117" s="990"/>
      <c r="AD117" s="990"/>
      <c r="AE117" s="991"/>
      <c r="AF117" s="992">
        <v>632250</v>
      </c>
      <c r="AG117" s="990"/>
      <c r="AH117" s="990"/>
      <c r="AI117" s="990"/>
      <c r="AJ117" s="991"/>
      <c r="AK117" s="992">
        <v>586129</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310</v>
      </c>
      <c r="AG118" s="983"/>
      <c r="AH118" s="983"/>
      <c r="AI118" s="983"/>
      <c r="AJ118" s="984"/>
      <c r="AK118" s="985" t="s">
        <v>309</v>
      </c>
      <c r="AL118" s="983"/>
      <c r="AM118" s="983"/>
      <c r="AN118" s="983"/>
      <c r="AO118" s="984"/>
      <c r="AP118" s="986" t="s">
        <v>431</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461</v>
      </c>
      <c r="BP119" s="959"/>
      <c r="BQ119" s="963">
        <v>5568068</v>
      </c>
      <c r="BR119" s="926"/>
      <c r="BS119" s="926"/>
      <c r="BT119" s="926"/>
      <c r="BU119" s="926"/>
      <c r="BV119" s="926">
        <v>5195137</v>
      </c>
      <c r="BW119" s="926"/>
      <c r="BX119" s="926"/>
      <c r="BY119" s="926"/>
      <c r="BZ119" s="926"/>
      <c r="CA119" s="926">
        <v>5010786</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1190422</v>
      </c>
      <c r="BR120" s="923"/>
      <c r="BS120" s="923"/>
      <c r="BT120" s="923"/>
      <c r="BU120" s="923"/>
      <c r="BV120" s="923">
        <v>1144143</v>
      </c>
      <c r="BW120" s="923"/>
      <c r="BX120" s="923"/>
      <c r="BY120" s="923"/>
      <c r="BZ120" s="923"/>
      <c r="CA120" s="923">
        <v>968467</v>
      </c>
      <c r="CB120" s="923"/>
      <c r="CC120" s="923"/>
      <c r="CD120" s="923"/>
      <c r="CE120" s="923"/>
      <c r="CF120" s="947">
        <v>48.7</v>
      </c>
      <c r="CG120" s="948"/>
      <c r="CH120" s="948"/>
      <c r="CI120" s="948"/>
      <c r="CJ120" s="948"/>
      <c r="CK120" s="949" t="s">
        <v>465</v>
      </c>
      <c r="CL120" s="933"/>
      <c r="CM120" s="933"/>
      <c r="CN120" s="933"/>
      <c r="CO120" s="934"/>
      <c r="CP120" s="953" t="s">
        <v>411</v>
      </c>
      <c r="CQ120" s="954"/>
      <c r="CR120" s="954"/>
      <c r="CS120" s="954"/>
      <c r="CT120" s="954"/>
      <c r="CU120" s="954"/>
      <c r="CV120" s="954"/>
      <c r="CW120" s="954"/>
      <c r="CX120" s="954"/>
      <c r="CY120" s="954"/>
      <c r="CZ120" s="954"/>
      <c r="DA120" s="954"/>
      <c r="DB120" s="954"/>
      <c r="DC120" s="954"/>
      <c r="DD120" s="954"/>
      <c r="DE120" s="954"/>
      <c r="DF120" s="955"/>
      <c r="DG120" s="942">
        <v>1934274</v>
      </c>
      <c r="DH120" s="923"/>
      <c r="DI120" s="923"/>
      <c r="DJ120" s="923"/>
      <c r="DK120" s="923"/>
      <c r="DL120" s="923">
        <v>1711905</v>
      </c>
      <c r="DM120" s="923"/>
      <c r="DN120" s="923"/>
      <c r="DO120" s="923"/>
      <c r="DP120" s="923"/>
      <c r="DQ120" s="923">
        <v>1711975</v>
      </c>
      <c r="DR120" s="923"/>
      <c r="DS120" s="923"/>
      <c r="DT120" s="923"/>
      <c r="DU120" s="923"/>
      <c r="DV120" s="924">
        <v>86.2</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10991</v>
      </c>
      <c r="BR121" s="895"/>
      <c r="BS121" s="895"/>
      <c r="BT121" s="895"/>
      <c r="BU121" s="895"/>
      <c r="BV121" s="895">
        <v>4531</v>
      </c>
      <c r="BW121" s="895"/>
      <c r="BX121" s="895"/>
      <c r="BY121" s="895"/>
      <c r="BZ121" s="895"/>
      <c r="CA121" s="895">
        <v>3294</v>
      </c>
      <c r="CB121" s="895"/>
      <c r="CC121" s="895"/>
      <c r="CD121" s="895"/>
      <c r="CE121" s="895"/>
      <c r="CF121" s="956">
        <v>0.2</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31192</v>
      </c>
      <c r="DH121" s="895"/>
      <c r="DI121" s="895"/>
      <c r="DJ121" s="895"/>
      <c r="DK121" s="895"/>
      <c r="DL121" s="895">
        <v>29384</v>
      </c>
      <c r="DM121" s="895"/>
      <c r="DN121" s="895"/>
      <c r="DO121" s="895"/>
      <c r="DP121" s="895"/>
      <c r="DQ121" s="895">
        <v>26083</v>
      </c>
      <c r="DR121" s="895"/>
      <c r="DS121" s="895"/>
      <c r="DT121" s="895"/>
      <c r="DU121" s="895"/>
      <c r="DV121" s="872">
        <v>1.3</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4531297</v>
      </c>
      <c r="BR122" s="926"/>
      <c r="BS122" s="926"/>
      <c r="BT122" s="926"/>
      <c r="BU122" s="926"/>
      <c r="BV122" s="926">
        <v>4329188</v>
      </c>
      <c r="BW122" s="926"/>
      <c r="BX122" s="926"/>
      <c r="BY122" s="926"/>
      <c r="BZ122" s="926"/>
      <c r="CA122" s="926">
        <v>4234866</v>
      </c>
      <c r="CB122" s="926"/>
      <c r="CC122" s="926"/>
      <c r="CD122" s="926"/>
      <c r="CE122" s="926"/>
      <c r="CF122" s="927">
        <v>213.1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1446</v>
      </c>
      <c r="AB123" s="858"/>
      <c r="AC123" s="858"/>
      <c r="AD123" s="858"/>
      <c r="AE123" s="859"/>
      <c r="AF123" s="860">
        <v>1445</v>
      </c>
      <c r="AG123" s="858"/>
      <c r="AH123" s="858"/>
      <c r="AI123" s="858"/>
      <c r="AJ123" s="859"/>
      <c r="AK123" s="860">
        <v>1446</v>
      </c>
      <c r="AL123" s="858"/>
      <c r="AM123" s="858"/>
      <c r="AN123" s="858"/>
      <c r="AO123" s="859"/>
      <c r="AP123" s="905">
        <v>0.1</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469</v>
      </c>
      <c r="BP123" s="959"/>
      <c r="BQ123" s="913">
        <v>5732710</v>
      </c>
      <c r="BR123" s="914"/>
      <c r="BS123" s="914"/>
      <c r="BT123" s="914"/>
      <c r="BU123" s="914"/>
      <c r="BV123" s="914">
        <v>5477862</v>
      </c>
      <c r="BW123" s="914"/>
      <c r="BX123" s="914"/>
      <c r="BY123" s="914"/>
      <c r="BZ123" s="914"/>
      <c r="CA123" s="914">
        <v>5206627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129</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11973</v>
      </c>
      <c r="AB128" s="879"/>
      <c r="AC128" s="879"/>
      <c r="AD128" s="879"/>
      <c r="AE128" s="880"/>
      <c r="AF128" s="881">
        <v>7771</v>
      </c>
      <c r="AG128" s="879"/>
      <c r="AH128" s="879"/>
      <c r="AI128" s="879"/>
      <c r="AJ128" s="880"/>
      <c r="AK128" s="881">
        <v>6184</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129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v>349</v>
      </c>
      <c r="DH128" s="869"/>
      <c r="DI128" s="869"/>
      <c r="DJ128" s="869"/>
      <c r="DK128" s="869"/>
      <c r="DL128" s="869">
        <v>404</v>
      </c>
      <c r="DM128" s="869"/>
      <c r="DN128" s="869"/>
      <c r="DO128" s="869"/>
      <c r="DP128" s="869"/>
      <c r="DQ128" s="869">
        <v>448</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2359228</v>
      </c>
      <c r="AB129" s="858"/>
      <c r="AC129" s="858"/>
      <c r="AD129" s="858"/>
      <c r="AE129" s="859"/>
      <c r="AF129" s="860">
        <v>2342628</v>
      </c>
      <c r="AG129" s="858"/>
      <c r="AH129" s="858"/>
      <c r="AI129" s="858"/>
      <c r="AJ129" s="859"/>
      <c r="AK129" s="860">
        <v>2348511</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366141</v>
      </c>
      <c r="AB130" s="858"/>
      <c r="AC130" s="858"/>
      <c r="AD130" s="858"/>
      <c r="AE130" s="859"/>
      <c r="AF130" s="860">
        <v>367810</v>
      </c>
      <c r="AG130" s="858"/>
      <c r="AH130" s="858"/>
      <c r="AI130" s="858"/>
      <c r="AJ130" s="859"/>
      <c r="AK130" s="860">
        <v>361559</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11.8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1993087</v>
      </c>
      <c r="AB131" s="841"/>
      <c r="AC131" s="841"/>
      <c r="AD131" s="841"/>
      <c r="AE131" s="842"/>
      <c r="AF131" s="843">
        <v>1974818</v>
      </c>
      <c r="AG131" s="841"/>
      <c r="AH131" s="841"/>
      <c r="AI131" s="841"/>
      <c r="AJ131" s="842"/>
      <c r="AK131" s="843">
        <v>1986952</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11.689956329999999</v>
      </c>
      <c r="AB132" s="821"/>
      <c r="AC132" s="821"/>
      <c r="AD132" s="821"/>
      <c r="AE132" s="822"/>
      <c r="AF132" s="823">
        <v>12.99709644</v>
      </c>
      <c r="AG132" s="821"/>
      <c r="AH132" s="821"/>
      <c r="AI132" s="821"/>
      <c r="AJ132" s="822"/>
      <c r="AK132" s="823">
        <v>10.991005319999999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11.2</v>
      </c>
      <c r="AB133" s="800"/>
      <c r="AC133" s="800"/>
      <c r="AD133" s="800"/>
      <c r="AE133" s="801"/>
      <c r="AF133" s="799">
        <v>11.9</v>
      </c>
      <c r="AG133" s="800"/>
      <c r="AH133" s="800"/>
      <c r="AI133" s="800"/>
      <c r="AJ133" s="801"/>
      <c r="AK133" s="799">
        <v>11.8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S3jJKoa9uB4c0J5aVhVxI1ch3iGJVe9rgyByyekdaTU+Ob5VJQ+AY4wp2q8cMOSC7OIy8IAa+WRdN2uo4hakQ==" saltValue="WKJ3brFzRS+cEjSFzs9O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55" zoomScale="70" zoomScaleNormal="85" zoomScaleSheetLayoutView="70" workbookViewId="0">
      <selection activeCell="AZ22" sqref="AZ2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2MpobNag41kk28urHls7cA2OcUHM67OiKZlLo5rFfuPP8fRDNwld4b4gA5zOwY6fByVqLRoCjLWZZC+EqwJmQ==" saltValue="zYZ5vOhLUqZYSoDw6gD9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cqMoOuX5Wm///+J6XPeASymLsoFT0JNt7aNqu4pvFt6CmJirOVZi8QJjkU6/vFtZuvM5M3/Y1gBWeFYimIvdA==" saltValue="gfpFF3BgOrg2MZtBbt/Q2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election activeCell="AO17" sqref="AO1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503</v>
      </c>
      <c r="AL9" s="1230"/>
      <c r="AM9" s="1230"/>
      <c r="AN9" s="1231"/>
      <c r="AO9" s="312">
        <v>718926</v>
      </c>
      <c r="AP9" s="312">
        <v>102851</v>
      </c>
      <c r="AQ9" s="313">
        <v>107683</v>
      </c>
      <c r="AR9" s="314">
        <v>-4.5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504</v>
      </c>
      <c r="AL10" s="1230"/>
      <c r="AM10" s="1230"/>
      <c r="AN10" s="1231"/>
      <c r="AO10" s="315">
        <v>179764</v>
      </c>
      <c r="AP10" s="315">
        <v>25717</v>
      </c>
      <c r="AQ10" s="316">
        <v>13084</v>
      </c>
      <c r="AR10" s="317">
        <v>96.6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505</v>
      </c>
      <c r="AL11" s="1230"/>
      <c r="AM11" s="1230"/>
      <c r="AN11" s="1231"/>
      <c r="AO11" s="315">
        <v>35444</v>
      </c>
      <c r="AP11" s="315">
        <v>5071</v>
      </c>
      <c r="AQ11" s="316">
        <v>13980</v>
      </c>
      <c r="AR11" s="317">
        <v>-63.7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506</v>
      </c>
      <c r="AL12" s="1230"/>
      <c r="AM12" s="1230"/>
      <c r="AN12" s="1231"/>
      <c r="AO12" s="315" t="s">
        <v>507</v>
      </c>
      <c r="AP12" s="315" t="s">
        <v>507</v>
      </c>
      <c r="AQ12" s="316">
        <v>1895</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508</v>
      </c>
      <c r="AL13" s="1230"/>
      <c r="AM13" s="1230"/>
      <c r="AN13" s="1231"/>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509</v>
      </c>
      <c r="AL14" s="1230"/>
      <c r="AM14" s="1230"/>
      <c r="AN14" s="1231"/>
      <c r="AO14" s="315">
        <v>63033</v>
      </c>
      <c r="AP14" s="315">
        <v>9018</v>
      </c>
      <c r="AQ14" s="316">
        <v>5185</v>
      </c>
      <c r="AR14" s="317">
        <v>73.900000000000006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510</v>
      </c>
      <c r="AL15" s="1230"/>
      <c r="AM15" s="1230"/>
      <c r="AN15" s="1231"/>
      <c r="AO15" s="315">
        <v>1259</v>
      </c>
      <c r="AP15" s="315">
        <v>180</v>
      </c>
      <c r="AQ15" s="316">
        <v>2748</v>
      </c>
      <c r="AR15" s="317">
        <v>-93.4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511</v>
      </c>
      <c r="AL16" s="1233"/>
      <c r="AM16" s="1233"/>
      <c r="AN16" s="1234"/>
      <c r="AO16" s="315">
        <v>-49318</v>
      </c>
      <c r="AP16" s="315">
        <v>-7056</v>
      </c>
      <c r="AQ16" s="316">
        <v>-9965</v>
      </c>
      <c r="AR16" s="317">
        <v>-29.2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190</v>
      </c>
      <c r="AL17" s="1233"/>
      <c r="AM17" s="1233"/>
      <c r="AN17" s="1234"/>
      <c r="AO17" s="315">
        <v>949108</v>
      </c>
      <c r="AP17" s="315">
        <v>135781</v>
      </c>
      <c r="AQ17" s="316">
        <v>134610</v>
      </c>
      <c r="AR17" s="317">
        <v>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516</v>
      </c>
      <c r="AL21" s="1227"/>
      <c r="AM21" s="1227"/>
      <c r="AN21" s="1228"/>
      <c r="AO21" s="327">
        <v>13.73</v>
      </c>
      <c r="AP21" s="328">
        <v>12.5</v>
      </c>
      <c r="AQ21" s="329">
        <v>1.23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517</v>
      </c>
      <c r="AL22" s="1227"/>
      <c r="AM22" s="1227"/>
      <c r="AN22" s="1228"/>
      <c r="AO22" s="332">
        <v>96.5</v>
      </c>
      <c r="AP22" s="333">
        <v>95.7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521</v>
      </c>
      <c r="AL32" s="1218"/>
      <c r="AM32" s="1218"/>
      <c r="AN32" s="1219"/>
      <c r="AO32" s="342">
        <v>391823</v>
      </c>
      <c r="AP32" s="342">
        <v>56055</v>
      </c>
      <c r="AQ32" s="343">
        <v>66752</v>
      </c>
      <c r="AR32" s="344">
        <v>-16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522</v>
      </c>
      <c r="AL33" s="1218"/>
      <c r="AM33" s="1218"/>
      <c r="AN33" s="1219"/>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523</v>
      </c>
      <c r="AL34" s="1218"/>
      <c r="AM34" s="1218"/>
      <c r="AN34" s="1219"/>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524</v>
      </c>
      <c r="AL35" s="1218"/>
      <c r="AM35" s="1218"/>
      <c r="AN35" s="1219"/>
      <c r="AO35" s="342">
        <v>191910</v>
      </c>
      <c r="AP35" s="342">
        <v>27455</v>
      </c>
      <c r="AQ35" s="343">
        <v>23231</v>
      </c>
      <c r="AR35" s="344">
        <v>18.2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525</v>
      </c>
      <c r="AL36" s="1218"/>
      <c r="AM36" s="1218"/>
      <c r="AN36" s="1219"/>
      <c r="AO36" s="342">
        <v>766</v>
      </c>
      <c r="AP36" s="342">
        <v>110</v>
      </c>
      <c r="AQ36" s="343">
        <v>3463</v>
      </c>
      <c r="AR36" s="344">
        <v>-96.8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526</v>
      </c>
      <c r="AL37" s="1218"/>
      <c r="AM37" s="1218"/>
      <c r="AN37" s="1219"/>
      <c r="AO37" s="342">
        <v>1446</v>
      </c>
      <c r="AP37" s="342">
        <v>207</v>
      </c>
      <c r="AQ37" s="343">
        <v>751</v>
      </c>
      <c r="AR37" s="344">
        <v>-72.400000000000006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527</v>
      </c>
      <c r="AL38" s="1221"/>
      <c r="AM38" s="1221"/>
      <c r="AN38" s="1222"/>
      <c r="AO38" s="345">
        <v>184</v>
      </c>
      <c r="AP38" s="345">
        <v>26</v>
      </c>
      <c r="AQ38" s="346">
        <v>11</v>
      </c>
      <c r="AR38" s="334">
        <v>136.4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528</v>
      </c>
      <c r="AL39" s="1221"/>
      <c r="AM39" s="1221"/>
      <c r="AN39" s="1222"/>
      <c r="AO39" s="342">
        <v>-6184</v>
      </c>
      <c r="AP39" s="342">
        <v>-885</v>
      </c>
      <c r="AQ39" s="343">
        <v>-2100</v>
      </c>
      <c r="AR39" s="344">
        <v>-57.9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529</v>
      </c>
      <c r="AL40" s="1218"/>
      <c r="AM40" s="1218"/>
      <c r="AN40" s="1219"/>
      <c r="AO40" s="342">
        <v>-361559</v>
      </c>
      <c r="AP40" s="342">
        <v>-51725</v>
      </c>
      <c r="AQ40" s="343">
        <v>-67233</v>
      </c>
      <c r="AR40" s="344">
        <v>-23.1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304</v>
      </c>
      <c r="AL41" s="1224"/>
      <c r="AM41" s="1224"/>
      <c r="AN41" s="1225"/>
      <c r="AO41" s="342">
        <v>218386</v>
      </c>
      <c r="AP41" s="342">
        <v>31243</v>
      </c>
      <c r="AQ41" s="343">
        <v>24874</v>
      </c>
      <c r="AR41" s="344">
        <v>25.6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498</v>
      </c>
      <c r="AN49" s="1212" t="s">
        <v>533</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138579</v>
      </c>
      <c r="AN51" s="364">
        <v>18465</v>
      </c>
      <c r="AO51" s="365">
        <v>-70.099999999999994</v>
      </c>
      <c r="AP51" s="366">
        <v>128485</v>
      </c>
      <c r="AQ51" s="367">
        <v>8.6999999999999993</v>
      </c>
      <c r="AR51" s="368">
        <v>-78.8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105106</v>
      </c>
      <c r="AN52" s="372">
        <v>14005</v>
      </c>
      <c r="AO52" s="373">
        <v>-71.7</v>
      </c>
      <c r="AP52" s="374">
        <v>62765</v>
      </c>
      <c r="AQ52" s="375">
        <v>9.9</v>
      </c>
      <c r="AR52" s="376">
        <v>-81.599999999999994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111346</v>
      </c>
      <c r="AN53" s="364">
        <v>14992</v>
      </c>
      <c r="AO53" s="365">
        <v>-18.8</v>
      </c>
      <c r="AP53" s="366">
        <v>128611</v>
      </c>
      <c r="AQ53" s="367">
        <v>0.1</v>
      </c>
      <c r="AR53" s="368">
        <v>-18.899999999999999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59808</v>
      </c>
      <c r="AN54" s="372">
        <v>8053</v>
      </c>
      <c r="AO54" s="373">
        <v>-42.5</v>
      </c>
      <c r="AP54" s="374">
        <v>61552</v>
      </c>
      <c r="AQ54" s="375">
        <v>-1.9</v>
      </c>
      <c r="AR54" s="376">
        <v>-40.6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157193</v>
      </c>
      <c r="AN55" s="364">
        <v>21643</v>
      </c>
      <c r="AO55" s="365">
        <v>44.4</v>
      </c>
      <c r="AP55" s="366">
        <v>138651</v>
      </c>
      <c r="AQ55" s="367">
        <v>7.8</v>
      </c>
      <c r="AR55" s="368">
        <v>36.6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82659</v>
      </c>
      <c r="AN56" s="372">
        <v>11381</v>
      </c>
      <c r="AO56" s="373">
        <v>41.3</v>
      </c>
      <c r="AP56" s="374">
        <v>71211</v>
      </c>
      <c r="AQ56" s="375">
        <v>15.7</v>
      </c>
      <c r="AR56" s="376">
        <v>25.6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274875</v>
      </c>
      <c r="AN57" s="364">
        <v>38466</v>
      </c>
      <c r="AO57" s="365">
        <v>77.7</v>
      </c>
      <c r="AP57" s="366">
        <v>122882</v>
      </c>
      <c r="AQ57" s="367">
        <v>-11.4</v>
      </c>
      <c r="AR57" s="368">
        <v>89.1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169588</v>
      </c>
      <c r="AN58" s="372">
        <v>23732</v>
      </c>
      <c r="AO58" s="373">
        <v>108.5</v>
      </c>
      <c r="AP58" s="374">
        <v>65785</v>
      </c>
      <c r="AQ58" s="375">
        <v>-7.6</v>
      </c>
      <c r="AR58" s="376">
        <v>116.1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268406</v>
      </c>
      <c r="AN59" s="364">
        <v>38399</v>
      </c>
      <c r="AO59" s="365">
        <v>-0.2</v>
      </c>
      <c r="AP59" s="366">
        <v>114790</v>
      </c>
      <c r="AQ59" s="367">
        <v>-6.6</v>
      </c>
      <c r="AR59" s="368">
        <v>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141087</v>
      </c>
      <c r="AN60" s="372">
        <v>20184</v>
      </c>
      <c r="AO60" s="373">
        <v>-15</v>
      </c>
      <c r="AP60" s="374">
        <v>55601</v>
      </c>
      <c r="AQ60" s="375">
        <v>-15.5</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190080</v>
      </c>
      <c r="AN61" s="379">
        <v>26393</v>
      </c>
      <c r="AO61" s="380">
        <v>6.6</v>
      </c>
      <c r="AP61" s="381">
        <v>126684</v>
      </c>
      <c r="AQ61" s="382">
        <v>-0.3</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111650</v>
      </c>
      <c r="AN62" s="372">
        <v>15471</v>
      </c>
      <c r="AO62" s="373">
        <v>4.0999999999999996</v>
      </c>
      <c r="AP62" s="374">
        <v>63383</v>
      </c>
      <c r="AQ62" s="375">
        <v>0.1</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JeCoUJLKkXesFpqN1LfiHbN7ifbBuLshiLnmI+lXkzFx3iHvBMtGoS6O5eXXloHO3SUwlDqCgmyAPk/VtUPqA==" saltValue="eLoOU0FrR4flneoJ9Zdb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8" zoomScaleNormal="100" zoomScaleSheetLayoutView="55" workbookViewId="0">
      <selection activeCell="BK81" sqref="BK8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kE5AhOrJGdEZE5npXMzlq99jI78htIyY8p/DA6X6BNSFlnoOA9LynvjNciJhYMCgSOXLgb/rkQ9wGBLPuHgWA==" saltValue="9Zu2MOlj4i9j6G23Wanz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G95" zoomScaleNormal="100" zoomScaleSheetLayoutView="55" workbookViewId="0">
      <selection activeCell="BJ101" sqref="BJ10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P2cMxv73Hg8fbCiltARIJQEv4Vxj7cStzRURL/3X39LbY9SK3VekeACAUjo+kKMb2nlt9qKBYB0xwIFGXGXZw==" saltValue="LB/BRUK8TtWpbTsmYLun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5" t="s">
        <v>3</v>
      </c>
      <c r="D47" s="1235"/>
      <c r="E47" s="1236"/>
      <c r="F47" s="11">
        <v>26.61</v>
      </c>
      <c r="G47" s="12">
        <v>26.17</v>
      </c>
      <c r="H47" s="12">
        <v>28.47</v>
      </c>
      <c r="I47" s="12">
        <v>27.34</v>
      </c>
      <c r="J47" s="13">
        <v>16.75</v>
      </c>
    </row>
    <row r="48" spans="2:10" ht="57.75" customHeight="1" x14ac:dyDescent="0.15">
      <c r="B48" s="14"/>
      <c r="C48" s="1237" t="s">
        <v>4</v>
      </c>
      <c r="D48" s="1237"/>
      <c r="E48" s="1238"/>
      <c r="F48" s="15">
        <v>3.38</v>
      </c>
      <c r="G48" s="16">
        <v>7.3</v>
      </c>
      <c r="H48" s="16">
        <v>5.25</v>
      </c>
      <c r="I48" s="16">
        <v>5.05</v>
      </c>
      <c r="J48" s="17">
        <v>9.84</v>
      </c>
    </row>
    <row r="49" spans="2:10" ht="57.75" customHeight="1" thickBot="1" x14ac:dyDescent="0.2">
      <c r="B49" s="18"/>
      <c r="C49" s="1239" t="s">
        <v>5</v>
      </c>
      <c r="D49" s="1239"/>
      <c r="E49" s="1240"/>
      <c r="F49" s="19" t="s">
        <v>554</v>
      </c>
      <c r="G49" s="20">
        <v>4.01</v>
      </c>
      <c r="H49" s="20">
        <v>0.01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e+wkMsDP24hfxkqjmiwIwW+JozRme6BUATm6FsScvh0HWHSP9Sp/cJ5db0qbqjuXni+ys4kRpXdW8kVkwcPNg==" saltValue="FqXiKHAGrOpJvaGntjHb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2020-03-26T10:56:40Z</cp:lastPrinted>
  <dcterms:created xsi:type="dcterms:W3CDTF">2020-02-10T04:35:11Z</dcterms:created>
  <dcterms:modified xsi:type="dcterms:W3CDTF">2021-03-11T11:17:32Z</dcterms:modified>
  <cp:category/>
</cp:coreProperties>
</file>