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AM34" i="9" l="1"/>
  <c r="BW34" i="9" l="1"/>
  <c r="BW35" i="9" s="1"/>
  <c r="BW36" i="9" s="1"/>
  <c r="BW37" i="9" s="1"/>
  <c r="BW38" i="9" s="1"/>
  <c r="BW39" i="9" s="1"/>
  <c r="BW40" i="9" s="1"/>
  <c r="BW41" i="9" s="1"/>
  <c r="BW42" i="9" s="1"/>
  <c r="BW43" i="9" s="1"/>
  <c r="BE34" i="9"/>
</calcChain>
</file>

<file path=xl/sharedStrings.xml><?xml version="1.0" encoding="utf-8"?>
<sst xmlns="http://schemas.openxmlformats.org/spreadsheetml/2006/main" count="1023" uniqueCount="548">
  <si>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</si>
  <si>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</si>
  <si>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</si>
  <si>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</si>
  <si>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</si>
  <si>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</si>
  <si>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</si>
  <si>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</si>
  <si>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</si>
  <si>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</si>
  <si>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</si>
  <si>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</si>
  <si>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</si>
  <si>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</si>
  <si>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</si>
  <si>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</si>
  <si>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</si>
  <si>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</si>
  <si>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</si>
  <si>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</si>
  <si>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</si>
  <si>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</si>
  <si>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</si>
  <si>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</si>
  <si>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</si>
  <si>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</si>
  <si>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</si>
  <si>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</si>
  <si>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</si>
  <si>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</si>
  <si>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</si>
  <si>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</si>
  <si>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</si>
  <si>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</si>
  <si>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</si>
  <si>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</si>
  <si>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</si>
  <si>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</si>
  <si>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</si>
  <si>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</si>
  <si>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</si>
  <si>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</si>
  <si>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</si>
  <si>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</si>
  <si>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</si>
  <si>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</si>
  <si>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</si>
  <si>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</si>
  <si>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</si>
  <si>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</si>
  <si>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</si>
  <si>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</si>
  <si>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</si>
  <si>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</si>
  <si>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</si>
  <si>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</si>
  <si>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</si>
  <si>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</si>
  <si>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</si>
  <si>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</si>
  <si>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</si>
  <si>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</si>
  <si>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</si>
  <si>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</si>
  <si>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</si>
  <si>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</si>
  <si>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</si>
  <si>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</si>
  <si>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</si>
  <si>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</si>
  <si>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</si>
  <si>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</si>
  <si>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</si>
  <si>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</si>
  <si>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</si>
  <si>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</si>
  <si>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</si>
  <si>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</si>
  <si>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</si>
  <si>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</si>
  <si>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</si>
  <si>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</si>
  <si>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</si>
  <si>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</si>
  <si>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</si>
  <si>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</si>
  <si>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</si>
  <si>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</si>
  <si>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</si>
  <si>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</si>
  <si>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</si>
  <si>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</si>
  <si>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</si>
  <si>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</si>
  <si>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</si>
  <si>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</si>
  <si>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</si>
  <si>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</si>
  <si>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</si>
  <si>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</si>
  <si>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</si>
  <si>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</si>
  <si>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</si>
  <si>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</si>
  <si>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</si>
  <si>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</si>
  <si>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</si>
  <si>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</si>
  <si>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</si>
  <si>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</si>
  <si>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</si>
  <si>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</si>
  <si>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</si>
  <si>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</si>
  <si>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</si>
  <si>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</si>
  <si>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</si>
  <si>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</si>
  <si>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</si>
  <si>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</si>
  <si>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</si>
  <si>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</si>
  <si>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</si>
  <si>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</si>
  <si>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</si>
  <si>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</si>
  <si>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</si>
  <si>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</si>
  <si>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</si>
  <si>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</si>
  <si>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</si>
  <si>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</si>
  <si>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</si>
  <si>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</si>
  <si>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</si>
  <si>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</si>
  <si>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</si>
  <si>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</si>
  <si>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</si>
  <si>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</si>
  <si>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</si>
  <si>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</si>
  <si>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</si>
  <si>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</si>
  <si>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</si>
  <si>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</si>
  <si>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</si>
  <si>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</si>
  <si>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</si>
  <si>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</si>
  <si>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</si>
  <si>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</si>
  <si>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</si>
  <si>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</si>
  <si>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</si>
  <si>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</si>
  <si>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</si>
  <si>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</si>
  <si>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</si>
  <si>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</si>
  <si>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</si>
  <si>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</si>
  <si>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</si>
  <si>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</si>
  <si>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</si>
  <si>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</si>
  <si>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</si>
  <si>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</si>
  <si>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</si>
  <si>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</si>
  <si>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</si>
  <si>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</si>
  <si>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</si>
  <si>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</si>
  <si>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</si>
  <si>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</si>
  <si>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</si>
  <si>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</si>
  <si>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</si>
  <si>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</si>
  <si>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</si>
  <si>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</si>
  <si>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</si>
  <si>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</si>
  <si>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</si>
  <si>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</si>
  <si>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</si>
  <si>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</si>
  <si>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</si>
  <si>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</si>
  <si>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</si>
  <si>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</si>
  <si>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滋賀県甲良町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</si>
  <si>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</si>
  <si>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</si>
  <si>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</si>
  <si>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</si>
  <si>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</si>
  <si>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</si>
  <si>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</si>
  <si>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</si>
  <si>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</si>
  <si>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</si>
  <si>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</si>
  <si>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</si>
  <si>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</si>
  <si>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</si>
  <si>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</si>
  <si>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</si>
  <si>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</si>
  <si>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</si>
  <si>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</si>
  <si>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</si>
  <si>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</si>
  <si>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</si>
  <si>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</si>
  <si>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</si>
  <si>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</si>
  <si>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</si>
  <si>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</si>
  <si>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</si>
  <si>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</si>
  <si>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</si>
  <si>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</si>
  <si>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</si>
  <si>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</si>
  <si>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</si>
  <si>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</si>
  <si>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</si>
  <si>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</si>
  <si>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</si>
  <si>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</si>
  <si>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</si>
  <si>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</si>
  <si>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</si>
  <si>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</si>
  <si>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</si>
  <si>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</si>
  <si>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</si>
  <si>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</si>
  <si>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</si>
  <si>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</si>
  <si>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</si>
  <si>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</si>
  <si>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</si>
  <si>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</si>
  <si>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</si>
  <si>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</si>
  <si>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</si>
  <si>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</si>
  <si>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</si>
  <si>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</si>
  <si>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</si>
  <si>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</si>
  <si>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</si>
  <si>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</si>
  <si>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</si>
  <si>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</si>
  <si>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</si>
  <si>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</si>
  <si>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</si>
  <si>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</si>
  <si>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</si>
  <si>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</si>
  <si>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</si>
  <si>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</si>
  <si>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</si>
  <si>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</si>
  <si>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</si>
  <si>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</si>
  <si>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</si>
  <si>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</si>
  <si>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</si>
  <si>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</si>
  <si>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</si>
  <si>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</si>
  <si>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</si>
  <si>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</si>
  <si>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</si>
  <si>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</si>
  <si>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</si>
  <si>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</si>
  <si>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</si>
  <si>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</si>
  <si>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</si>
  <si>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</si>
  <si>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</si>
  <si>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</si>
  <si>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</si>
  <si>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</si>
  <si>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</si>
  <si>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</si>
  <si>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</si>
  <si>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</si>
  <si>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</si>
  <si>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</si>
  <si>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</si>
  <si>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</si>
  <si>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</si>
  <si>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</si>
  <si>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</si>
  <si>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</si>
  <si>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</si>
  <si>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</si>
  <si>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</si>
  <si>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</si>
  <si>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</si>
  <si>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</si>
  <si>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</si>
  <si>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</si>
  <si>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</si>
  <si>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</si>
  <si>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</si>
  <si>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</si>
  <si>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</si>
  <si>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</si>
  <si>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</si>
  <si>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</si>
  <si>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</si>
  <si>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</si>
  <si>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</si>
  <si>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</si>
  <si>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</si>
  <si>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</si>
  <si>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</si>
  <si>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</si>
  <si>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</si>
  <si>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</si>
  <si>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</si>
  <si>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</si>
  <si>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</si>
  <si>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</si>
  <si>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</si>
  <si>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</si>
  <si>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</si>
  <si>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</si>
  <si>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</si>
  <si>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</si>
  <si>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</si>
  <si>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</si>
  <si>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</si>
  <si>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</si>
  <si>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</si>
  <si>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</si>
  <si>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</si>
  <si>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</si>
  <si>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</si>
  <si>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</si>
  <si>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</si>
  <si>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</si>
  <si>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</si>
  <si>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</si>
  <si>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</si>
  <si>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</si>
  <si>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</si>
  <si>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</si>
  <si>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</si>
  <si>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</si>
  <si>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</si>
  <si>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</si>
  <si>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</si>
  <si>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</si>
  <si>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</si>
  <si>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</si>
  <si>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</si>
  <si>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</si>
  <si>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</si>
  <si>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</si>
  <si>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</si>
  <si>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</si>
  <si>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</si>
  <si>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</si>
  <si>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</si>
  <si>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</si>
  <si>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</si>
  <si>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</si>
  <si>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</si>
  <si>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</si>
  <si>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</si>
  <si>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</si>
  <si>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</si>
  <si>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</si>
  <si>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</si>
  <si>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</si>
  <si>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</si>
  <si>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</si>
  <si>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</si>
  <si>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</si>
  <si>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</si>
  <si>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</si>
  <si>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</si>
  <si>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</si>
  <si>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</si>
  <si>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</si>
  <si>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</si>
  <si>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</si>
  <si>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</si>
  <si>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</si>
  <si>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</si>
  <si>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</si>
  <si>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</si>
  <si>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</si>
  <si>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</si>
  <si>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</si>
  <si>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</si>
  <si>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</si>
  <si>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</si>
  <si>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</si>
  <si>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</si>
  <si>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</si>
  <si>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</si>
  <si>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</si>
  <si>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</si>
  <si>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</si>
  <si>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</si>
  <si>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</si>
  <si>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</si>
  <si>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</si>
  <si>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</si>
  <si>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</si>
  <si>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</si>
  <si>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</si>
  <si>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</si>
  <si>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</si>
  <si>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</si>
  <si>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</si>
  <si>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</si>
  <si>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</si>
  <si>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</si>
  <si>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</si>
  <si>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</si>
  <si>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</si>
  <si>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</si>
  <si>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</si>
  <si>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</si>
  <si>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</si>
  <si>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</si>
  <si>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</si>
  <si>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</si>
  <si>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</si>
  <si>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</si>
  <si>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</si>
  <si>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</si>
  <si>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</si>
  <si>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</si>
  <si>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</si>
  <si>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</si>
  <si>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</si>
  <si>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</si>
  <si>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</si>
  <si>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</si>
  <si>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</si>
  <si>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</si>
  <si>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</si>
  <si>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</si>
  <si>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</si>
  <si>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</si>
  <si>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</si>
  <si>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</si>
  <si>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</si>
  <si>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</si>
  <si>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</si>
  <si>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</si>
  <si>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</si>
  <si>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</si>
  <si>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</si>
  <si>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</si>
  <si>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</si>
  <si>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</si>
  <si>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</si>
  <si>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</si>
  <si>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</si>
  <si>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</si>
  <si>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</si>
  <si>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</si>
  <si>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</si>
  <si>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</si>
  <si>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</si>
  <si>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</si>
  <si>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</si>
  <si>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</si>
  <si>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</si>
  <si>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</si>
  <si>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</si>
  <si>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</si>
  <si>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</si>
  <si>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</si>
  <si>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</si>
  <si>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</si>
  <si>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</si>
  <si>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</si>
  <si>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</si>
  <si>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</si>
  <si>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</si>
  <si>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</si>
  <si>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</si>
  <si>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</si>
  <si>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</si>
  <si>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</si>
  <si>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</si>
  <si>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</si>
  <si>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</si>
  <si>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</si>
  <si>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</si>
  <si>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</si>
  <si>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</si>
  <si>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</si>
  <si>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</si>
  <si>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</si>
  <si>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</si>
  <si>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</si>
  <si>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</si>
  <si>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</si>
  <si>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</si>
  <si>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</si>
  <si>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</si>
  <si>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</si>
  <si>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</si>
  <si>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</si>
  <si>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</si>
  <si>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5.30</t>
  </si>
  <si>
    <t>▲ 2.28</t>
  </si>
  <si>
    <t>水道事業会計</t>
  </si>
  <si>
    <t>一般会計</t>
  </si>
  <si>
    <t>国民健康保険事業会計</t>
  </si>
  <si>
    <t>介護保険事業会計</t>
  </si>
  <si>
    <t>下水道事業会計</t>
  </si>
  <si>
    <t>土地取得造成会計</t>
  </si>
  <si>
    <t>墓地公園会計</t>
  </si>
  <si>
    <t>住宅新築資金会計</t>
  </si>
  <si>
    <t>その他会計（赤字）</t>
  </si>
  <si>
    <t>その他会計（黒字）</t>
  </si>
  <si>
    <t>滋賀県市町村職員退職手当組合</t>
  </si>
  <si>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</si>
  <si>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</si>
  <si>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</si>
  <si>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</si>
  <si>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</si>
  <si>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</si>
  <si>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</si>
  <si>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</si>
  <si>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</si>
  <si>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</si>
  <si>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滋賀県後期高齢者医療広域連合（後期高齢者医療事業会計）</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</si>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</sst>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extLst xmlns:c16r2="http://schemas.microsoft.com/office/drawing/2015/06/chart">
            <c:ext xmlns:c16="http://schemas.microsoft.com/office/drawing/2014/chart" uri="{C3380CC4-5D6E-409C-BE32-E72D297353CC}">
              <c16:uniqueId val="{00000000-BA4D-4AE1-8E98-707FBCA3F1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43288</c:v>
                </c:pt>
                <c:pt idx="1">
                  <c:v>55129</c:v>
                </c:pt>
                <c:pt idx="2">
                  <c:v>61721</c:v>
                </c:pt>
                <c:pt idx="3">
                  <c:v>18465</c:v>
                </c:pt>
                <c:pt idx="4">
                  <c:v>14992</c:v>
                </c:pt>
              </c:numCache>
            </c:numRef>
          </c:val>
          <c:smooth val="0"/>
          <c:extLst xmlns:c16r2="http://schemas.microsoft.com/office/drawing/2015/06/chart">
            <c:ext xmlns:c16="http://schemas.microsoft.com/office/drawing/2014/chart" uri="{C3380CC4-5D6E-409C-BE32-E72D297353CC}">
              <c16:uniqueId val="{00000001-BA4D-4AE1-8E98-707FBCA3F164}"/>
            </c:ext>
          </c:extLst>
        </c:ser>
        <c:dLbls>
          <c:showLegendKey val="0"/>
          <c:showVal val="0"/>
          <c:showCatName val="0"/>
          <c:showSerName val="0"/>
          <c:showPercent val="0"/>
          <c:showBubbleSize val="0"/>
        </c:dLbls>
        <c:marker val="1"/>
        <c:smooth val="0"/>
        <c:axId val="97906048"/>
        <c:axId val="97977856"/>
      </c:lineChart>
      <c:catAx>
        <c:axId val="9790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77856"/>
        <c:crosses val="autoZero"/>
        <c:auto val="1"/>
        <c:lblAlgn val="ctr"/>
        <c:lblOffset val="100"/>
        <c:tickLblSkip val="1"/>
        <c:tickMarkSkip val="1"/>
        <c:noMultiLvlLbl val="0"/>
      </c:catAx>
      <c:valAx>
        <c:axId val="979778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0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4.4000000000000004</c:v>
                </c:pt>
                <c:pt idx="1">
                  <c:v>2.3199999999999998</c:v>
                </c:pt>
                <c:pt idx="2">
                  <c:v>3.72</c:v>
                </c:pt>
                <c:pt idx="3">
                  <c:v>3.38</c:v>
                </c:pt>
                <c:pt idx="4">
                  <c:v>7.3</c:v>
                </c:pt>
              </c:numCache>
            </c:numRef>
          </c:val>
          <c:extLst xmlns:c16r2="http://schemas.microsoft.com/office/drawing/2015/06/chart">
            <c:ext xmlns:c16="http://schemas.microsoft.com/office/drawing/2014/chart" uri="{C3380CC4-5D6E-409C-BE32-E72D297353CC}">
              <c16:uniqueId val="{00000000-8C8D-4A4A-93EB-F6ACD80D66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31.95</c:v>
                </c:pt>
                <c:pt idx="1">
                  <c:v>28.66</c:v>
                </c:pt>
                <c:pt idx="2">
                  <c:v>28.31</c:v>
                </c:pt>
                <c:pt idx="3">
                  <c:v>26.61</c:v>
                </c:pt>
                <c:pt idx="4">
                  <c:v>26.17</c:v>
                </c:pt>
              </c:numCache>
            </c:numRef>
          </c:val>
          <c:extLst xmlns:c16r2="http://schemas.microsoft.com/office/drawing/2015/06/chart">
            <c:ext xmlns:c16="http://schemas.microsoft.com/office/drawing/2014/chart" uri="{C3380CC4-5D6E-409C-BE32-E72D297353CC}">
              <c16:uniqueId val="{00000001-8C8D-4A4A-93EB-F6ACD80D6669}"/>
            </c:ext>
          </c:extLst>
        </c:ser>
        <c:dLbls>
          <c:showLegendKey val="0"/>
          <c:showVal val="0"/>
          <c:showCatName val="0"/>
          <c:showSerName val="0"/>
          <c:showPercent val="0"/>
          <c:showBubbleSize val="0"/>
        </c:dLbls>
        <c:gapWidth val="250"/>
        <c:overlap val="100"/>
        <c:axId val="128050304"/>
        <c:axId val="12805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3.72</c:v>
                </c:pt>
                <c:pt idx="1">
                  <c:v>-5.3</c:v>
                </c:pt>
                <c:pt idx="2">
                  <c:v>0.94</c:v>
                </c:pt>
                <c:pt idx="3">
                  <c:v>-2.2799999999999998</c:v>
                </c:pt>
                <c:pt idx="4">
                  <c:v>4.01</c:v>
                </c:pt>
              </c:numCache>
            </c:numRef>
          </c:val>
          <c:smooth val="0"/>
          <c:extLst xmlns:c16r2="http://schemas.microsoft.com/office/drawing/2015/06/chart">
            <c:ext xmlns:c16="http://schemas.microsoft.com/office/drawing/2014/chart" uri="{C3380CC4-5D6E-409C-BE32-E72D297353CC}">
              <c16:uniqueId val="{00000002-8C8D-4A4A-93EB-F6ACD80D6669}"/>
            </c:ext>
          </c:extLst>
        </c:ser>
        <c:dLbls>
          <c:showLegendKey val="0"/>
          <c:showVal val="0"/>
          <c:showCatName val="0"/>
          <c:showSerName val="0"/>
          <c:showPercent val="0"/>
          <c:showBubbleSize val="0"/>
        </c:dLbls>
        <c:marker val="1"/>
        <c:smooth val="0"/>
        <c:axId val="128050304"/>
        <c:axId val="128052224"/>
      </c:lineChart>
      <c:catAx>
        <c:axId val="1280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52224"/>
        <c:crosses val="autoZero"/>
        <c:auto val="1"/>
        <c:lblAlgn val="ctr"/>
        <c:lblOffset val="100"/>
        <c:tickLblSkip val="1"/>
        <c:tickMarkSkip val="1"/>
        <c:noMultiLvlLbl val="0"/>
      </c:catAx>
      <c:valAx>
        <c:axId val="1280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961-4EE3-9F0C-57C5AA7FBC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61-4EE3-9F0C-57C5AA7FBC6F}"/>
            </c:ext>
          </c:extLst>
        </c:ser>
        <c:ser>
          <c:idx val="2"/>
          <c:order val="2"/>
          <c:tx>
            <c:strRef>
              <c:f>データシート!$A$29</c:f>
              <c:strCache>
                <c:ptCount val="1"/>
                <c:pt idx="0">
                  <c:v>住宅新築資金会計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961-4EE3-9F0C-57C5AA7FBC6F}"/>
            </c:ext>
          </c:extLst>
        </c:ser>
        <c:ser>
          <c:idx val="3"/>
          <c:order val="3"/>
          <c:tx>
            <c:strRef>
              <c:f>データシート!$A$30</c:f>
              <c:strCache>
                <c:ptCount val="1"/>
                <c:pt idx="0">
                  <c:v>墓地公園会計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961-4EE3-9F0C-57C5AA7FBC6F}"/>
            </c:ext>
          </c:extLst>
        </c:ser>
        <c:ser>
          <c:idx val="4"/>
          <c:order val="4"/>
          <c:tx>
            <c:strRef>
              <c:f>データシート!$A$31</c:f>
              <c:strCache>
                <c:ptCount val="1"/>
                <c:pt idx="0">
                  <c:v>土地取得造成会計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961-4EE3-9F0C-57C5AA7FBC6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0.02</c:v>
                </c:pt>
                <c:pt idx="4">
                  <c:v>#N/A</c:v>
                </c:pt>
                <c:pt idx="5">
                  <c:v>0.01</c:v>
                </c:pt>
                <c:pt idx="6">
                  <c:v>#N/A</c:v>
                </c:pt>
                <c:pt idx="7">
                  <c:v>1.63</c:v>
                </c:pt>
                <c:pt idx="8">
                  <c:v>#N/A</c:v>
                </c:pt>
                <c:pt idx="9">
                  <c:v>0.04</c:v>
                </c:pt>
              </c:numCache>
            </c:numRef>
          </c:val>
          <c:extLst xmlns:c16r2="http://schemas.microsoft.com/office/drawing/2015/06/chart">
            <c:ext xmlns:c16="http://schemas.microsoft.com/office/drawing/2014/chart" uri="{C3380CC4-5D6E-409C-BE32-E72D297353CC}">
              <c16:uniqueId val="{00000005-F961-4EE3-9F0C-57C5AA7FBC6F}"/>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0.19</c:v>
                </c:pt>
                <c:pt idx="4">
                  <c:v>#N/A</c:v>
                </c:pt>
                <c:pt idx="5">
                  <c:v>0.25</c:v>
                </c:pt>
                <c:pt idx="6">
                  <c:v>#N/A</c:v>
                </c:pt>
                <c:pt idx="7">
                  <c:v>0.52</c:v>
                </c:pt>
                <c:pt idx="8">
                  <c:v>#N/A</c:v>
                </c:pt>
                <c:pt idx="9">
                  <c:v>0.6</c:v>
                </c:pt>
              </c:numCache>
            </c:numRef>
          </c:val>
          <c:extLst xmlns:c16r2="http://schemas.microsoft.com/office/drawing/2015/06/chart">
            <c:ext xmlns:c16="http://schemas.microsoft.com/office/drawing/2014/chart" uri="{C3380CC4-5D6E-409C-BE32-E72D297353CC}">
              <c16:uniqueId val="{00000006-F961-4EE3-9F0C-57C5AA7FBC6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c:v>
                </c:pt>
                <c:pt idx="2">
                  <c:v>#N/A</c:v>
                </c:pt>
                <c:pt idx="3">
                  <c:v>0.49</c:v>
                </c:pt>
                <c:pt idx="4">
                  <c:v>#N/A</c:v>
                </c:pt>
                <c:pt idx="5">
                  <c:v>0.44</c:v>
                </c:pt>
                <c:pt idx="6">
                  <c:v>#N/A</c:v>
                </c:pt>
                <c:pt idx="7">
                  <c:v>1.89</c:v>
                </c:pt>
                <c:pt idx="8">
                  <c:v>#N/A</c:v>
                </c:pt>
                <c:pt idx="9">
                  <c:v>1.4</c:v>
                </c:pt>
              </c:numCache>
            </c:numRef>
          </c:val>
          <c:extLst xmlns:c16r2="http://schemas.microsoft.com/office/drawing/2015/06/chart">
            <c:ext xmlns:c16="http://schemas.microsoft.com/office/drawing/2014/chart" uri="{C3380CC4-5D6E-409C-BE32-E72D297353CC}">
              <c16:uniqueId val="{00000007-F961-4EE3-9F0C-57C5AA7FBC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4.3899999999999997</c:v>
                </c:pt>
                <c:pt idx="2">
                  <c:v>#N/A</c:v>
                </c:pt>
                <c:pt idx="3">
                  <c:v>3.58</c:v>
                </c:pt>
                <c:pt idx="4">
                  <c:v>#N/A</c:v>
                </c:pt>
                <c:pt idx="5">
                  <c:v>3.69</c:v>
                </c:pt>
                <c:pt idx="6">
                  <c:v>#N/A</c:v>
                </c:pt>
                <c:pt idx="7">
                  <c:v>3.38</c:v>
                </c:pt>
                <c:pt idx="8">
                  <c:v>#N/A</c:v>
                </c:pt>
                <c:pt idx="9">
                  <c:v>7.3</c:v>
                </c:pt>
              </c:numCache>
            </c:numRef>
          </c:val>
          <c:extLst xmlns:c16r2="http://schemas.microsoft.com/office/drawing/2015/06/chart">
            <c:ext xmlns:c16="http://schemas.microsoft.com/office/drawing/2014/chart" uri="{C3380CC4-5D6E-409C-BE32-E72D297353CC}">
              <c16:uniqueId val="{00000008-F961-4EE3-9F0C-57C5AA7FBC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13.59</c:v>
                </c:pt>
                <c:pt idx="2">
                  <c:v>#N/A</c:v>
                </c:pt>
                <c:pt idx="3">
                  <c:v>13.96</c:v>
                </c:pt>
                <c:pt idx="4">
                  <c:v>#N/A</c:v>
                </c:pt>
                <c:pt idx="5">
                  <c:v>14.42</c:v>
                </c:pt>
                <c:pt idx="6">
                  <c:v>#N/A</c:v>
                </c:pt>
                <c:pt idx="7">
                  <c:v>14.34</c:v>
                </c:pt>
                <c:pt idx="8">
                  <c:v>#N/A</c:v>
                </c:pt>
                <c:pt idx="9">
                  <c:v>14.39</c:v>
                </c:pt>
              </c:numCache>
            </c:numRef>
          </c:val>
          <c:extLst xmlns:c16r2="http://schemas.microsoft.com/office/drawing/2015/06/chart">
            <c:ext xmlns:c16="http://schemas.microsoft.com/office/drawing/2014/chart" uri="{C3380CC4-5D6E-409C-BE32-E72D297353CC}">
              <c16:uniqueId val="{00000009-F961-4EE3-9F0C-57C5AA7FBC6F}"/>
            </c:ext>
          </c:extLst>
        </c:ser>
        <c:dLbls>
          <c:showLegendKey val="0"/>
          <c:showVal val="0"/>
          <c:showCatName val="0"/>
          <c:showSerName val="0"/>
          <c:showPercent val="0"/>
          <c:showBubbleSize val="0"/>
        </c:dLbls>
        <c:gapWidth val="150"/>
        <c:overlap val="100"/>
        <c:axId val="128462208"/>
        <c:axId val="128472192"/>
      </c:barChart>
      <c:catAx>
        <c:axId val="1284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72192"/>
        <c:crosses val="autoZero"/>
        <c:auto val="1"/>
        <c:lblAlgn val="ctr"/>
        <c:lblOffset val="100"/>
        <c:tickLblSkip val="1"/>
        <c:tickMarkSkip val="1"/>
        <c:noMultiLvlLbl val="0"/>
      </c:catAx>
      <c:valAx>
        <c:axId val="12847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6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447</c:v>
                </c:pt>
                <c:pt idx="5">
                  <c:v>438</c:v>
                </c:pt>
                <c:pt idx="8">
                  <c:v>421</c:v>
                </c:pt>
                <c:pt idx="11">
                  <c:v>416</c:v>
                </c:pt>
                <c:pt idx="14">
                  <c:v>391</c:v>
                </c:pt>
              </c:numCache>
            </c:numRef>
          </c:val>
          <c:extLst xmlns:c16r2="http://schemas.microsoft.com/office/drawing/2015/06/chart">
            <c:ext xmlns:c16="http://schemas.microsoft.com/office/drawing/2014/chart" uri="{C3380CC4-5D6E-409C-BE32-E72D297353CC}">
              <c16:uniqueId val="{00000000-5175-4D0B-A56C-4AE2C104AA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75-4D0B-A56C-4AE2C104AA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8</c:v>
                </c:pt>
                <c:pt idx="6">
                  <c:v>8</c:v>
                </c:pt>
                <c:pt idx="9">
                  <c:v>1</c:v>
                </c:pt>
                <c:pt idx="12">
                  <c:v>1</c:v>
                </c:pt>
              </c:numCache>
            </c:numRef>
          </c:val>
          <c:extLst xmlns:c16r2="http://schemas.microsoft.com/office/drawing/2015/06/chart">
            <c:ext xmlns:c16="http://schemas.microsoft.com/office/drawing/2014/chart" uri="{C3380CC4-5D6E-409C-BE32-E72D297353CC}">
              <c16:uniqueId val="{00000002-5175-4D0B-A56C-4AE2C104AA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16</c:v>
                </c:pt>
                <c:pt idx="6">
                  <c:v>1</c:v>
                </c:pt>
                <c:pt idx="9">
                  <c:v>1</c:v>
                </c:pt>
                <c:pt idx="12">
                  <c:v>1</c:v>
                </c:pt>
              </c:numCache>
            </c:numRef>
          </c:val>
          <c:extLst xmlns:c16r2="http://schemas.microsoft.com/office/drawing/2015/06/chart">
            <c:ext xmlns:c16="http://schemas.microsoft.com/office/drawing/2014/chart" uri="{C3380CC4-5D6E-409C-BE32-E72D297353CC}">
              <c16:uniqueId val="{00000003-5175-4D0B-A56C-4AE2C104AA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144</c:v>
                </c:pt>
                <c:pt idx="3">
                  <c:v>173</c:v>
                </c:pt>
                <c:pt idx="6">
                  <c:v>162</c:v>
                </c:pt>
                <c:pt idx="9">
                  <c:v>149</c:v>
                </c:pt>
                <c:pt idx="12">
                  <c:v>176</c:v>
                </c:pt>
              </c:numCache>
            </c:numRef>
          </c:val>
          <c:extLst xmlns:c16r2="http://schemas.microsoft.com/office/drawing/2015/06/chart">
            <c:ext xmlns:c16="http://schemas.microsoft.com/office/drawing/2014/chart" uri="{C3380CC4-5D6E-409C-BE32-E72D297353CC}">
              <c16:uniqueId val="{00000004-5175-4D0B-A56C-4AE2C104AA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75-4D0B-A56C-4AE2C104AA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75-4D0B-A56C-4AE2C104AA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500</c:v>
                </c:pt>
                <c:pt idx="3">
                  <c:v>490</c:v>
                </c:pt>
                <c:pt idx="6">
                  <c:v>483</c:v>
                </c:pt>
                <c:pt idx="9">
                  <c:v>474</c:v>
                </c:pt>
                <c:pt idx="12">
                  <c:v>436</c:v>
                </c:pt>
              </c:numCache>
            </c:numRef>
          </c:val>
          <c:extLst xmlns:c16r2="http://schemas.microsoft.com/office/drawing/2015/06/chart">
            <c:ext xmlns:c16="http://schemas.microsoft.com/office/drawing/2014/chart" uri="{C3380CC4-5D6E-409C-BE32-E72D297353CC}">
              <c16:uniqueId val="{00000007-5175-4D0B-A56C-4AE2C104AA79}"/>
            </c:ext>
          </c:extLst>
        </c:ser>
        <c:dLbls>
          <c:showLegendKey val="0"/>
          <c:showVal val="0"/>
          <c:showCatName val="0"/>
          <c:showSerName val="0"/>
          <c:showPercent val="0"/>
          <c:showBubbleSize val="0"/>
        </c:dLbls>
        <c:gapWidth val="100"/>
        <c:overlap val="100"/>
        <c:axId val="97815168"/>
        <c:axId val="9783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248</c:v>
                </c:pt>
                <c:pt idx="2">
                  <c:v>#N/A</c:v>
                </c:pt>
                <c:pt idx="3">
                  <c:v>#N/A</c:v>
                </c:pt>
                <c:pt idx="4">
                  <c:v>249</c:v>
                </c:pt>
                <c:pt idx="5">
                  <c:v>#N/A</c:v>
                </c:pt>
                <c:pt idx="6">
                  <c:v>#N/A</c:v>
                </c:pt>
                <c:pt idx="7">
                  <c:v>233</c:v>
                </c:pt>
                <c:pt idx="8">
                  <c:v>#N/A</c:v>
                </c:pt>
                <c:pt idx="9">
                  <c:v>#N/A</c:v>
                </c:pt>
                <c:pt idx="10">
                  <c:v>209</c:v>
                </c:pt>
                <c:pt idx="11">
                  <c:v>#N/A</c:v>
                </c:pt>
                <c:pt idx="12">
                  <c:v>#N/A</c:v>
                </c:pt>
                <c:pt idx="13">
                  <c:v>223</c:v>
                </c:pt>
                <c:pt idx="14">
                  <c:v>#N/A</c:v>
                </c:pt>
              </c:numCache>
            </c:numRef>
          </c:val>
          <c:smooth val="0"/>
          <c:extLst xmlns:c16r2="http://schemas.microsoft.com/office/drawing/2015/06/chart">
            <c:ext xmlns:c16="http://schemas.microsoft.com/office/drawing/2014/chart" uri="{C3380CC4-5D6E-409C-BE32-E72D297353CC}">
              <c16:uniqueId val="{00000008-5175-4D0B-A56C-4AE2C104AA79}"/>
            </c:ext>
          </c:extLst>
        </c:ser>
        <c:dLbls>
          <c:showLegendKey val="0"/>
          <c:showVal val="0"/>
          <c:showCatName val="0"/>
          <c:showSerName val="0"/>
          <c:showPercent val="0"/>
          <c:showBubbleSize val="0"/>
        </c:dLbls>
        <c:marker val="1"/>
        <c:smooth val="0"/>
        <c:axId val="97815168"/>
        <c:axId val="97837824"/>
      </c:lineChart>
      <c:catAx>
        <c:axId val="978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37824"/>
        <c:crosses val="autoZero"/>
        <c:auto val="1"/>
        <c:lblAlgn val="ctr"/>
        <c:lblOffset val="100"/>
        <c:tickLblSkip val="1"/>
        <c:tickMarkSkip val="1"/>
        <c:noMultiLvlLbl val="0"/>
      </c:catAx>
      <c:valAx>
        <c:axId val="9783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1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5088</c:v>
                </c:pt>
                <c:pt idx="5">
                  <c:v>4934</c:v>
                </c:pt>
                <c:pt idx="8">
                  <c:v>4836</c:v>
                </c:pt>
                <c:pt idx="11">
                  <c:v>4708</c:v>
                </c:pt>
                <c:pt idx="14">
                  <c:v>4643</c:v>
                </c:pt>
              </c:numCache>
            </c:numRef>
          </c:val>
          <c:extLst xmlns:c16r2="http://schemas.microsoft.com/office/drawing/2015/06/chart">
            <c:ext xmlns:c16="http://schemas.microsoft.com/office/drawing/2014/chart" uri="{C3380CC4-5D6E-409C-BE32-E72D297353CC}">
              <c16:uniqueId val="{00000000-3BFD-4058-9DD9-A7C9BBAC55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81</c:v>
                </c:pt>
                <c:pt idx="5">
                  <c:v>49</c:v>
                </c:pt>
                <c:pt idx="8">
                  <c:v>36</c:v>
                </c:pt>
                <c:pt idx="11">
                  <c:v>22</c:v>
                </c:pt>
                <c:pt idx="14">
                  <c:v>14</c:v>
                </c:pt>
              </c:numCache>
            </c:numRef>
          </c:val>
          <c:extLst xmlns:c16r2="http://schemas.microsoft.com/office/drawing/2015/06/chart">
            <c:ext xmlns:c16="http://schemas.microsoft.com/office/drawing/2014/chart" uri="{C3380CC4-5D6E-409C-BE32-E72D297353CC}">
              <c16:uniqueId val="{00000001-3BFD-4058-9DD9-A7C9BBAC55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1193</c:v>
                </c:pt>
                <c:pt idx="5">
                  <c:v>1127</c:v>
                </c:pt>
                <c:pt idx="8">
                  <c:v>1093</c:v>
                </c:pt>
                <c:pt idx="11">
                  <c:v>1062</c:v>
                </c:pt>
                <c:pt idx="14">
                  <c:v>1105</c:v>
                </c:pt>
              </c:numCache>
            </c:numRef>
          </c:val>
          <c:extLst xmlns:c16r2="http://schemas.microsoft.com/office/drawing/2015/06/chart">
            <c:ext xmlns:c16="http://schemas.microsoft.com/office/drawing/2014/chart" uri="{C3380CC4-5D6E-409C-BE32-E72D297353CC}">
              <c16:uniqueId val="{00000002-3BFD-4058-9DD9-A7C9BBAC55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FD-4058-9DD9-A7C9BBAC55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FD-4058-9DD9-A7C9BBAC55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5</c:v>
                </c:pt>
                <c:pt idx="6">
                  <c:v>1</c:v>
                </c:pt>
                <c:pt idx="9">
                  <c:v>1</c:v>
                </c:pt>
                <c:pt idx="12">
                  <c:v>0</c:v>
                </c:pt>
              </c:numCache>
            </c:numRef>
          </c:val>
          <c:extLst xmlns:c16r2="http://schemas.microsoft.com/office/drawing/2015/06/chart">
            <c:ext xmlns:c16="http://schemas.microsoft.com/office/drawing/2014/chart" uri="{C3380CC4-5D6E-409C-BE32-E72D297353CC}">
              <c16:uniqueId val="{00000005-3BFD-4058-9DD9-A7C9BBAC55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433</c:v>
                </c:pt>
                <c:pt idx="3">
                  <c:v>447</c:v>
                </c:pt>
                <c:pt idx="6">
                  <c:v>924</c:v>
                </c:pt>
                <c:pt idx="9">
                  <c:v>739</c:v>
                </c:pt>
                <c:pt idx="12">
                  <c:v>746</c:v>
                </c:pt>
              </c:numCache>
            </c:numRef>
          </c:val>
          <c:extLst xmlns:c16r2="http://schemas.microsoft.com/office/drawing/2015/06/chart">
            <c:ext xmlns:c16="http://schemas.microsoft.com/office/drawing/2014/chart" uri="{C3380CC4-5D6E-409C-BE32-E72D297353CC}">
              <c16:uniqueId val="{00000006-3BFD-4058-9DD9-A7C9BBAC55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4</c:v>
                </c:pt>
                <c:pt idx="6">
                  <c:v>3</c:v>
                </c:pt>
                <c:pt idx="9">
                  <c:v>3</c:v>
                </c:pt>
                <c:pt idx="12">
                  <c:v>40</c:v>
                </c:pt>
              </c:numCache>
            </c:numRef>
          </c:val>
          <c:extLst xmlns:c16r2="http://schemas.microsoft.com/office/drawing/2015/06/chart">
            <c:ext xmlns:c16="http://schemas.microsoft.com/office/drawing/2014/chart" uri="{C3380CC4-5D6E-409C-BE32-E72D297353CC}">
              <c16:uniqueId val="{00000007-3BFD-4058-9DD9-A7C9BBAC55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2296</c:v>
                </c:pt>
                <c:pt idx="3">
                  <c:v>2413</c:v>
                </c:pt>
                <c:pt idx="6">
                  <c:v>2277</c:v>
                </c:pt>
                <c:pt idx="9">
                  <c:v>2170</c:v>
                </c:pt>
                <c:pt idx="12">
                  <c:v>2006</c:v>
                </c:pt>
              </c:numCache>
            </c:numRef>
          </c:val>
          <c:extLst xmlns:c16r2="http://schemas.microsoft.com/office/drawing/2015/06/chart">
            <c:ext xmlns:c16="http://schemas.microsoft.com/office/drawing/2014/chart" uri="{C3380CC4-5D6E-409C-BE32-E72D297353CC}">
              <c16:uniqueId val="{00000008-3BFD-4058-9DD9-A7C9BBAC55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c:v>
                </c:pt>
                <c:pt idx="3">
                  <c:v>19</c:v>
                </c:pt>
                <c:pt idx="6">
                  <c:v>11</c:v>
                </c:pt>
                <c:pt idx="9">
                  <c:v>10</c:v>
                </c:pt>
                <c:pt idx="12">
                  <c:v>8</c:v>
                </c:pt>
              </c:numCache>
            </c:numRef>
          </c:val>
          <c:extLst xmlns:c16r2="http://schemas.microsoft.com/office/drawing/2015/06/chart">
            <c:ext xmlns:c16="http://schemas.microsoft.com/office/drawing/2014/chart" uri="{C3380CC4-5D6E-409C-BE32-E72D297353CC}">
              <c16:uniqueId val="{00000009-3BFD-4058-9DD9-A7C9BBAC55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3609</c:v>
                </c:pt>
                <c:pt idx="3">
                  <c:v>3482</c:v>
                </c:pt>
                <c:pt idx="6">
                  <c:v>3446</c:v>
                </c:pt>
                <c:pt idx="9">
                  <c:v>3236</c:v>
                </c:pt>
                <c:pt idx="12">
                  <c:v>3023</c:v>
                </c:pt>
              </c:numCache>
            </c:numRef>
          </c:val>
          <c:extLst xmlns:c16r2="http://schemas.microsoft.com/office/drawing/2015/06/chart">
            <c:ext xmlns:c16="http://schemas.microsoft.com/office/drawing/2014/chart" uri="{C3380CC4-5D6E-409C-BE32-E72D297353CC}">
              <c16:uniqueId val="{0000000A-3BFD-4058-9DD9-A7C9BBAC5594}"/>
            </c:ext>
          </c:extLst>
        </c:ser>
        <c:dLbls>
          <c:showLegendKey val="0"/>
          <c:showVal val="0"/>
          <c:showCatName val="0"/>
          <c:showSerName val="0"/>
          <c:showPercent val="0"/>
          <c:showBubbleSize val="0"/>
        </c:dLbls>
        <c:gapWidth val="100"/>
        <c:overlap val="100"/>
        <c:axId val="96624000"/>
        <c:axId val="9662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c:v>
                </c:pt>
                <c:pt idx="2">
                  <c:v>#N/A</c:v>
                </c:pt>
                <c:pt idx="3">
                  <c:v>#N/A</c:v>
                </c:pt>
                <c:pt idx="4">
                  <c:v>260</c:v>
                </c:pt>
                <c:pt idx="5">
                  <c:v>#N/A</c:v>
                </c:pt>
                <c:pt idx="6">
                  <c:v>#N/A</c:v>
                </c:pt>
                <c:pt idx="7">
                  <c:v>696</c:v>
                </c:pt>
                <c:pt idx="8">
                  <c:v>#N/A</c:v>
                </c:pt>
                <c:pt idx="9">
                  <c:v>#N/A</c:v>
                </c:pt>
                <c:pt idx="10">
                  <c:v>368</c:v>
                </c:pt>
                <c:pt idx="11">
                  <c:v>#N/A</c:v>
                </c:pt>
                <c:pt idx="12">
                  <c:v>#N/A</c:v>
                </c:pt>
                <c:pt idx="13">
                  <c:v>62</c:v>
                </c:pt>
                <c:pt idx="14">
                  <c:v>#N/A</c:v>
                </c:pt>
              </c:numCache>
            </c:numRef>
          </c:val>
          <c:smooth val="0"/>
          <c:extLst xmlns:c16r2="http://schemas.microsoft.com/office/drawing/2015/06/chart">
            <c:ext xmlns:c16="http://schemas.microsoft.com/office/drawing/2014/chart" uri="{C3380CC4-5D6E-409C-BE32-E72D297353CC}">
              <c16:uniqueId val="{0000000B-3BFD-4058-9DD9-A7C9BBAC5594}"/>
            </c:ext>
          </c:extLst>
        </c:ser>
        <c:dLbls>
          <c:showLegendKey val="0"/>
          <c:showVal val="0"/>
          <c:showCatName val="0"/>
          <c:showSerName val="0"/>
          <c:showPercent val="0"/>
          <c:showBubbleSize val="0"/>
        </c:dLbls>
        <c:marker val="1"/>
        <c:smooth val="0"/>
        <c:axId val="96624000"/>
        <c:axId val="96626176"/>
      </c:lineChart>
      <c:catAx>
        <c:axId val="966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26176"/>
        <c:crosses val="autoZero"/>
        <c:auto val="1"/>
        <c:lblAlgn val="ctr"/>
        <c:lblOffset val="100"/>
        <c:tickLblSkip val="1"/>
        <c:tickMarkSkip val="1"/>
        <c:noMultiLvlLbl val="0"/>
      </c:catAx>
      <c:valAx>
        <c:axId val="9662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2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対前年３８百万円の減額となったものの、公営企業債の元利償還金に対する繰入金については、法定外の繰出金が増加したことにより、対前年２７百万円の増額となった。これに対し算入公債費等については、対前年２５百万円の減となり、これらの要因により実質公債費比率の分子は、対前年１４百万円の増となった。今後も収益性の不安定さから下水道事業債の償還金に対する繰出金の増が予想されるため、企業会計の収入の増、繰上償還等を推進し数値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で、一般会計等に係る地方債現在高は、対前年２１３百万円の減で、平成２９年度に大きな事業があるため、一時上昇するがそれ以後は減少していくと想定している。公営企業債等繰入見込額は一般会計からの繰出割合の減により対前年１６４百万円の減となっている。これらにより将来負担額は、全体で対前年３３６百万円の減となった。</a:t>
          </a:r>
        </a:p>
        <a:p>
          <a:r>
            <a:rPr kumimoji="1" lang="ja-JP" altLang="en-US" sz="1200">
              <a:latin typeface="ＭＳ ゴシック" pitchFamily="49" charset="-128"/>
              <a:ea typeface="ＭＳ ゴシック" pitchFamily="49" charset="-128"/>
            </a:rPr>
            <a:t>対する充当可能財源等では、充当可能基金はふるさと応援基金増などにより、対前年４３百万円の増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６５百万円減となった。よって充当可能財源等は、全体で対前年３０百万円の減となり、これらのことから将来負担比率の分子は対前年３０６百万円の減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7,427
7,373
13.63
3,886,578
3,703,314
173,476
2,376,005
3,023,170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全国市町村平均、県内市町村平均を大きく下回っている。本町は元来から自主財源に乏しく、依存財源に頼った財政運営を行ってきたところであり、今後は企業誘致の推進による税収の確保や、需要では新規発行債の抑制に努めるなど比率の上昇を図っていく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3326</xdr:rowOff>
    </xdr:to>
    <xdr:cxnSp macro="">
      <xdr:nvCxnSpPr>
        <xdr:cNvPr id="69" name="直線コネクタ 68"/>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3326</xdr:rowOff>
    </xdr:to>
    <xdr:cxnSp macro="">
      <xdr:nvCxnSpPr>
        <xdr:cNvPr id="72" name="直線コネクタ 71"/>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14817</xdr:rowOff>
    </xdr:to>
    <xdr:cxnSp macro="">
      <xdr:nvCxnSpPr>
        <xdr:cNvPr id="75" name="直線コネクタ 74"/>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8" name="直線コネクタ 77"/>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8" name="円/楕円 87"/>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140503</xdr:rowOff>
    </xdr:from>
    <xdr:ext cx="762000" cy="259045"/>
    <xdr:sp macro="" textlink="">
      <xdr:nvSpPr>
        <xdr:cNvPr id="89"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123976</xdr:rowOff>
    </xdr:from>
    <xdr:to>
      <xdr:col>4</xdr:col>
      <xdr:colOff>533400</xdr:colOff>
      <xdr:row>43</xdr:row>
      <xdr:rowOff>54126</xdr:rowOff>
    </xdr:to>
    <xdr:sp macro="" textlink="">
      <xdr:nvSpPr>
        <xdr:cNvPr id="92" name="円/楕円 91"/>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64303</xdr:rowOff>
    </xdr:from>
    <xdr:ext cx="762000" cy="259045"/>
    <xdr:sp macro="" textlink="">
      <xdr:nvSpPr>
        <xdr:cNvPr id="93" name="テキスト ボックス 92"/>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4" name="円/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97" name="テキスト ボックス 96"/>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下落</a:t>
          </a:r>
          <a:r>
            <a:rPr kumimoji="1" lang="ja-JP" altLang="ja-JP" sz="1100">
              <a:solidFill>
                <a:schemeClr val="dk1"/>
              </a:solidFill>
              <a:effectLst/>
              <a:latin typeface="+mn-lt"/>
              <a:ea typeface="+mn-ea"/>
              <a:cs typeface="+mn-cs"/>
            </a:rPr>
            <a:t>し類似団体内最下位は免れたものの、依然全国市町村平均・県内市町村平均を大きく上回っている。</a:t>
          </a:r>
          <a:r>
            <a:rPr kumimoji="1" lang="ja-JP" altLang="en-US" sz="1100">
              <a:solidFill>
                <a:schemeClr val="dk1"/>
              </a:solidFill>
              <a:effectLst/>
              <a:latin typeface="+mn-lt"/>
              <a:ea typeface="+mn-ea"/>
              <a:cs typeface="+mn-cs"/>
            </a:rPr>
            <a:t>要因として、歳出経常経費では、人件費で８，２５９千円、物件費で３１，３０５千円、維持補修費で５，９３２千円、公債費３７，４１５千円の減、対して扶助費２９，４８１千円、補助費５５，８８６千円、繰出金５６，２４６千円の増により、全体では５８，５３２千円増となったが、歳入では町税が前年度より３５，１１４千円減となった他は、地方消費税交付金で５３，１６４千円、普通交付税で１５５，９１４千円の増となるなど、経常一般財源全体では１７７，２１６千円の大幅増となったことによ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引き続き歳入確保及び歳出削減に努めることとし、比率が良化するようにしていくこととしている。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165523</xdr:rowOff>
    </xdr:from>
    <xdr:to>
      <xdr:col>7</xdr:col>
      <xdr:colOff>152400</xdr:colOff>
      <xdr:row>67</xdr:row>
      <xdr:rowOff>71967</xdr:rowOff>
    </xdr:to>
    <xdr:cxnSp macro="">
      <xdr:nvCxnSpPr>
        <xdr:cNvPr id="132" name="直線コネクタ 131"/>
        <xdr:cNvCxnSpPr/>
      </xdr:nvCxnSpPr>
      <xdr:spPr>
        <a:xfrm flipV="1">
          <a:off x="4114800" y="1130977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38312</xdr:rowOff>
    </xdr:from>
    <xdr:to>
      <xdr:col>6</xdr:col>
      <xdr:colOff>0</xdr:colOff>
      <xdr:row>67</xdr:row>
      <xdr:rowOff>71967</xdr:rowOff>
    </xdr:to>
    <xdr:cxnSp macro="">
      <xdr:nvCxnSpPr>
        <xdr:cNvPr id="135" name="直線コネクタ 134"/>
        <xdr:cNvCxnSpPr/>
      </xdr:nvCxnSpPr>
      <xdr:spPr>
        <a:xfrm>
          <a:off x="3225800" y="11354012"/>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38312</xdr:rowOff>
    </xdr:from>
    <xdr:to>
      <xdr:col>4</xdr:col>
      <xdr:colOff>482600</xdr:colOff>
      <xdr:row>66</xdr:row>
      <xdr:rowOff>66463</xdr:rowOff>
    </xdr:to>
    <xdr:cxnSp macro="">
      <xdr:nvCxnSpPr>
        <xdr:cNvPr id="138" name="直線コネクタ 137"/>
        <xdr:cNvCxnSpPr/>
      </xdr:nvCxnSpPr>
      <xdr:spPr>
        <a:xfrm flipV="1">
          <a:off x="2336800" y="113540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161502</xdr:rowOff>
    </xdr:from>
    <xdr:to>
      <xdr:col>3</xdr:col>
      <xdr:colOff>279400</xdr:colOff>
      <xdr:row>66</xdr:row>
      <xdr:rowOff>66463</xdr:rowOff>
    </xdr:to>
    <xdr:cxnSp macro="">
      <xdr:nvCxnSpPr>
        <xdr:cNvPr id="141" name="直線コネクタ 140"/>
        <xdr:cNvCxnSpPr/>
      </xdr:nvCxnSpPr>
      <xdr:spPr>
        <a:xfrm>
          <a:off x="1447800" y="113057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114723</xdr:rowOff>
    </xdr:from>
    <xdr:to>
      <xdr:col>7</xdr:col>
      <xdr:colOff>203200</xdr:colOff>
      <xdr:row>66</xdr:row>
      <xdr:rowOff>44873</xdr:rowOff>
    </xdr:to>
    <xdr:sp macro="" textlink="">
      <xdr:nvSpPr>
        <xdr:cNvPr id="151" name="円/楕円 150"/>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10600</xdr:rowOff>
    </xdr:from>
    <xdr:ext cx="762000" cy="259045"/>
    <xdr:sp macro="" textlink="">
      <xdr:nvSpPr>
        <xdr:cNvPr id="152" name="財政構造の弾力性該当値テキスト"/>
        <xdr:cNvSpPr txBox="1"/>
      </xdr:nvSpPr>
      <xdr:spPr>
        <a:xfrm>
          <a:off x="5041900" y="1115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21167</xdr:rowOff>
    </xdr:from>
    <xdr:to>
      <xdr:col>6</xdr:col>
      <xdr:colOff>50800</xdr:colOff>
      <xdr:row>67</xdr:row>
      <xdr:rowOff>122767</xdr:rowOff>
    </xdr:to>
    <xdr:sp macro="" textlink="">
      <xdr:nvSpPr>
        <xdr:cNvPr id="153" name="円/楕円 152"/>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107544</xdr:rowOff>
    </xdr:from>
    <xdr:ext cx="736600" cy="259045"/>
    <xdr:sp macro="" textlink="">
      <xdr:nvSpPr>
        <xdr:cNvPr id="154" name="テキスト ボックス 153"/>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158962</xdr:rowOff>
    </xdr:from>
    <xdr:to>
      <xdr:col>4</xdr:col>
      <xdr:colOff>533400</xdr:colOff>
      <xdr:row>66</xdr:row>
      <xdr:rowOff>89112</xdr:rowOff>
    </xdr:to>
    <xdr:sp macro="" textlink="">
      <xdr:nvSpPr>
        <xdr:cNvPr id="155" name="円/楕円 154"/>
        <xdr:cNvSpPr/>
      </xdr:nvSpPr>
      <xdr:spPr>
        <a:xfrm>
          <a:off x="3175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73889</xdr:rowOff>
    </xdr:from>
    <xdr:ext cx="762000" cy="259045"/>
    <xdr:sp macro="" textlink="">
      <xdr:nvSpPr>
        <xdr:cNvPr id="156" name="テキスト ボックス 155"/>
        <xdr:cNvSpPr txBox="1"/>
      </xdr:nvSpPr>
      <xdr:spPr>
        <a:xfrm>
          <a:off x="2844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15663</xdr:rowOff>
    </xdr:from>
    <xdr:to>
      <xdr:col>3</xdr:col>
      <xdr:colOff>330200</xdr:colOff>
      <xdr:row>66</xdr:row>
      <xdr:rowOff>117263</xdr:rowOff>
    </xdr:to>
    <xdr:sp macro="" textlink="">
      <xdr:nvSpPr>
        <xdr:cNvPr id="157" name="円/楕円 156"/>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102040</xdr:rowOff>
    </xdr:from>
    <xdr:ext cx="762000" cy="259045"/>
    <xdr:sp macro="" textlink="">
      <xdr:nvSpPr>
        <xdr:cNvPr id="158" name="テキスト ボックス 157"/>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110702</xdr:rowOff>
    </xdr:from>
    <xdr:to>
      <xdr:col>2</xdr:col>
      <xdr:colOff>127000</xdr:colOff>
      <xdr:row>66</xdr:row>
      <xdr:rowOff>40852</xdr:rowOff>
    </xdr:to>
    <xdr:sp macro="" textlink="">
      <xdr:nvSpPr>
        <xdr:cNvPr id="159" name="円/楕円 158"/>
        <xdr:cNvSpPr/>
      </xdr:nvSpPr>
      <xdr:spPr>
        <a:xfrm>
          <a:off x="1397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25629</xdr:rowOff>
    </xdr:from>
    <xdr:ext cx="762000" cy="259045"/>
    <xdr:sp macro="" textlink="">
      <xdr:nvSpPr>
        <xdr:cNvPr id="160" name="テキスト ボックス 159"/>
        <xdr:cNvSpPr txBox="1"/>
      </xdr:nvSpPr>
      <xdr:spPr>
        <a:xfrm>
          <a:off x="1066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前年度決算と比較すると約２３千円の減であり、類似団体内では中位を保っているが、全国市町村平均・県内市町村平均を依然はるかに上回っている。人件費については、平成２８年４月１日現在の職員数は９５名であるが、団塊世代の退職がほぼ終了し今後大幅に減少することは見込まれないものの、採用を抑制することで削減を図っている。物件費については臨時職員等の賃金の占める割合も大きいが、大半の保育士・小中学校講師・図書館司書など専門職の正規採用を抑制し人件費の増加を抑制しているため一定幅以上の削減が難しい面がある。数値の減少は平成２６年度まであった道の駅付帯施設運営事業費が指定管理化よる会計閉鎖に伴い物件費が約１４８百万円の減となったことが大きい。</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158572</xdr:rowOff>
    </xdr:from>
    <xdr:to>
      <xdr:col>7</xdr:col>
      <xdr:colOff>152400</xdr:colOff>
      <xdr:row>83</xdr:row>
      <xdr:rowOff>34054</xdr:rowOff>
    </xdr:to>
    <xdr:cxnSp macro="">
      <xdr:nvCxnSpPr>
        <xdr:cNvPr id="194" name="直線コネクタ 193"/>
        <xdr:cNvCxnSpPr/>
      </xdr:nvCxnSpPr>
      <xdr:spPr>
        <a:xfrm flipV="1">
          <a:off x="4114800" y="14217472"/>
          <a:ext cx="8382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166909</xdr:rowOff>
    </xdr:from>
    <xdr:to>
      <xdr:col>6</xdr:col>
      <xdr:colOff>0</xdr:colOff>
      <xdr:row>83</xdr:row>
      <xdr:rowOff>34054</xdr:rowOff>
    </xdr:to>
    <xdr:cxnSp macro="">
      <xdr:nvCxnSpPr>
        <xdr:cNvPr id="197" name="直線コネクタ 196"/>
        <xdr:cNvCxnSpPr/>
      </xdr:nvCxnSpPr>
      <xdr:spPr>
        <a:xfrm>
          <a:off x="3225800" y="14225809"/>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141142</xdr:rowOff>
    </xdr:from>
    <xdr:to>
      <xdr:col>4</xdr:col>
      <xdr:colOff>482600</xdr:colOff>
      <xdr:row>82</xdr:row>
      <xdr:rowOff>166909</xdr:rowOff>
    </xdr:to>
    <xdr:cxnSp macro="">
      <xdr:nvCxnSpPr>
        <xdr:cNvPr id="200" name="直線コネクタ 199"/>
        <xdr:cNvCxnSpPr/>
      </xdr:nvCxnSpPr>
      <xdr:spPr>
        <a:xfrm>
          <a:off x="2336800" y="14200042"/>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141142</xdr:rowOff>
    </xdr:from>
    <xdr:to>
      <xdr:col>3</xdr:col>
      <xdr:colOff>279400</xdr:colOff>
      <xdr:row>82</xdr:row>
      <xdr:rowOff>148879</xdr:rowOff>
    </xdr:to>
    <xdr:cxnSp macro="">
      <xdr:nvCxnSpPr>
        <xdr:cNvPr id="203" name="直線コネクタ 202"/>
        <xdr:cNvCxnSpPr/>
      </xdr:nvCxnSpPr>
      <xdr:spPr>
        <a:xfrm flipV="1">
          <a:off x="1447800" y="14200042"/>
          <a:ext cx="8890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107772</xdr:rowOff>
    </xdr:from>
    <xdr:to>
      <xdr:col>7</xdr:col>
      <xdr:colOff>203200</xdr:colOff>
      <xdr:row>83</xdr:row>
      <xdr:rowOff>37922</xdr:rowOff>
    </xdr:to>
    <xdr:sp macro="" textlink="">
      <xdr:nvSpPr>
        <xdr:cNvPr id="213" name="円/楕円 212"/>
        <xdr:cNvSpPr/>
      </xdr:nvSpPr>
      <xdr:spPr>
        <a:xfrm>
          <a:off x="4902200" y="141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124299</xdr:rowOff>
    </xdr:from>
    <xdr:ext cx="762000" cy="259045"/>
    <xdr:sp macro="" textlink="">
      <xdr:nvSpPr>
        <xdr:cNvPr id="214" name="人件費・物件費等の状況該当値テキスト"/>
        <xdr:cNvSpPr txBox="1"/>
      </xdr:nvSpPr>
      <xdr:spPr>
        <a:xfrm>
          <a:off x="5041900" y="140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207,280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154704</xdr:rowOff>
    </xdr:from>
    <xdr:to>
      <xdr:col>6</xdr:col>
      <xdr:colOff>50800</xdr:colOff>
      <xdr:row>83</xdr:row>
      <xdr:rowOff>84854</xdr:rowOff>
    </xdr:to>
    <xdr:sp macro="" textlink="">
      <xdr:nvSpPr>
        <xdr:cNvPr id="215" name="円/楕円 214"/>
        <xdr:cNvSpPr/>
      </xdr:nvSpPr>
      <xdr:spPr>
        <a:xfrm>
          <a:off x="4064000" y="142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69631</xdr:rowOff>
    </xdr:from>
    <xdr:ext cx="736600" cy="259045"/>
    <xdr:sp macro="" textlink="">
      <xdr:nvSpPr>
        <xdr:cNvPr id="216" name="テキスト ボックス 215"/>
        <xdr:cNvSpPr txBox="1"/>
      </xdr:nvSpPr>
      <xdr:spPr>
        <a:xfrm>
          <a:off x="3733800" y="1429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116109</xdr:rowOff>
    </xdr:from>
    <xdr:to>
      <xdr:col>4</xdr:col>
      <xdr:colOff>533400</xdr:colOff>
      <xdr:row>83</xdr:row>
      <xdr:rowOff>46259</xdr:rowOff>
    </xdr:to>
    <xdr:sp macro="" textlink="">
      <xdr:nvSpPr>
        <xdr:cNvPr id="217" name="円/楕円 216"/>
        <xdr:cNvSpPr/>
      </xdr:nvSpPr>
      <xdr:spPr>
        <a:xfrm>
          <a:off x="3175000" y="141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31036</xdr:rowOff>
    </xdr:from>
    <xdr:ext cx="762000" cy="259045"/>
    <xdr:sp macro="" textlink="">
      <xdr:nvSpPr>
        <xdr:cNvPr id="218" name="テキスト ボックス 217"/>
        <xdr:cNvSpPr txBox="1"/>
      </xdr:nvSpPr>
      <xdr:spPr>
        <a:xfrm>
          <a:off x="2844800" y="1426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90342</xdr:rowOff>
    </xdr:from>
    <xdr:to>
      <xdr:col>3</xdr:col>
      <xdr:colOff>330200</xdr:colOff>
      <xdr:row>83</xdr:row>
      <xdr:rowOff>20492</xdr:rowOff>
    </xdr:to>
    <xdr:sp macro="" textlink="">
      <xdr:nvSpPr>
        <xdr:cNvPr id="219" name="円/楕円 218"/>
        <xdr:cNvSpPr/>
      </xdr:nvSpPr>
      <xdr:spPr>
        <a:xfrm>
          <a:off x="2286000" y="141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30669</xdr:rowOff>
    </xdr:from>
    <xdr:ext cx="762000" cy="259045"/>
    <xdr:sp macro="" textlink="">
      <xdr:nvSpPr>
        <xdr:cNvPr id="220" name="テキスト ボックス 219"/>
        <xdr:cNvSpPr txBox="1"/>
      </xdr:nvSpPr>
      <xdr:spPr>
        <a:xfrm>
          <a:off x="1955800" y="1391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98079</xdr:rowOff>
    </xdr:from>
    <xdr:to>
      <xdr:col>2</xdr:col>
      <xdr:colOff>127000</xdr:colOff>
      <xdr:row>83</xdr:row>
      <xdr:rowOff>28229</xdr:rowOff>
    </xdr:to>
    <xdr:sp macro="" textlink="">
      <xdr:nvSpPr>
        <xdr:cNvPr id="221" name="円/楕円 220"/>
        <xdr:cNvSpPr/>
      </xdr:nvSpPr>
      <xdr:spPr>
        <a:xfrm>
          <a:off x="1397000" y="141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13006</xdr:rowOff>
    </xdr:from>
    <xdr:ext cx="762000" cy="259045"/>
    <xdr:sp macro="" textlink="">
      <xdr:nvSpPr>
        <xdr:cNvPr id="222" name="テキスト ボックス 221"/>
        <xdr:cNvSpPr txBox="1"/>
      </xdr:nvSpPr>
      <xdr:spPr>
        <a:xfrm>
          <a:off x="1066800" y="142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職員構成の階層の変動により、昨年度より１．８ポイント上昇し、類似団体内、全国町村平均を上回った。小規模自治体のため変動幅が大きいが、今後とも引き続き給与の適正化に努める。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53339</xdr:rowOff>
    </xdr:to>
    <xdr:cxnSp macro="">
      <xdr:nvCxnSpPr>
        <xdr:cNvPr id="256" name="直線コネクタ 255"/>
        <xdr:cNvCxnSpPr/>
      </xdr:nvCxnSpPr>
      <xdr:spPr>
        <a:xfrm>
          <a:off x="16179800" y="146532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80011</xdr:rowOff>
    </xdr:to>
    <xdr:cxnSp macro="">
      <xdr:nvCxnSpPr>
        <xdr:cNvPr id="259" name="直線コネクタ 258"/>
        <xdr:cNvCxnSpPr/>
      </xdr:nvCxnSpPr>
      <xdr:spPr>
        <a:xfrm>
          <a:off x="15290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48261</xdr:rowOff>
    </xdr:to>
    <xdr:cxnSp macro="">
      <xdr:nvCxnSpPr>
        <xdr:cNvPr id="262" name="直線コネクタ 261"/>
        <xdr:cNvCxnSpPr/>
      </xdr:nvCxnSpPr>
      <xdr:spPr>
        <a:xfrm flipV="1">
          <a:off x="14401800" y="14605000"/>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4" name="テキスト ボックス 263"/>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89</xdr:row>
      <xdr:rowOff>21589</xdr:rowOff>
    </xdr:to>
    <xdr:cxnSp macro="">
      <xdr:nvCxnSpPr>
        <xdr:cNvPr id="265" name="直線コネクタ 264"/>
        <xdr:cNvCxnSpPr/>
      </xdr:nvCxnSpPr>
      <xdr:spPr>
        <a:xfrm flipV="1">
          <a:off x="13512800" y="15135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5" name="円/楕円 274"/>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6"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7" name="円/楕円 276"/>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8" name="テキスト ボックス 277"/>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9" name="円/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80" name="テキスト ボックス 279"/>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2" name="テキスト ボックス 281"/>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3" name="円/楕円 282"/>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4" name="テキスト ボックス 283"/>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全国市町村平均、県内市町村平均を大きく上回っている。本町の前年度と比較すると横ばいで、人口の少ない本町では７人を下回ることは困難であり、新規採用を抑制して削減に努めたいが、保育士や介護支援専門員、心理判定員など、時代に即した職員採用が必要となっていることが課題とな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158793</xdr:rowOff>
    </xdr:from>
    <xdr:to>
      <xdr:col>24</xdr:col>
      <xdr:colOff>558800</xdr:colOff>
      <xdr:row>61</xdr:row>
      <xdr:rowOff>158793</xdr:rowOff>
    </xdr:to>
    <xdr:cxnSp macro="">
      <xdr:nvCxnSpPr>
        <xdr:cNvPr id="319" name="直線コネクタ 318"/>
        <xdr:cNvCxnSpPr/>
      </xdr:nvCxnSpPr>
      <xdr:spPr>
        <a:xfrm>
          <a:off x="16179800" y="1061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137880</xdr:rowOff>
    </xdr:from>
    <xdr:to>
      <xdr:col>23</xdr:col>
      <xdr:colOff>406400</xdr:colOff>
      <xdr:row>61</xdr:row>
      <xdr:rowOff>158793</xdr:rowOff>
    </xdr:to>
    <xdr:cxnSp macro="">
      <xdr:nvCxnSpPr>
        <xdr:cNvPr id="322" name="直線コネクタ 321"/>
        <xdr:cNvCxnSpPr/>
      </xdr:nvCxnSpPr>
      <xdr:spPr>
        <a:xfrm>
          <a:off x="15290800" y="1059633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24" name="テキスト ボックス 323"/>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137880</xdr:rowOff>
    </xdr:from>
    <xdr:to>
      <xdr:col>22</xdr:col>
      <xdr:colOff>203200</xdr:colOff>
      <xdr:row>61</xdr:row>
      <xdr:rowOff>164423</xdr:rowOff>
    </xdr:to>
    <xdr:cxnSp macro="">
      <xdr:nvCxnSpPr>
        <xdr:cNvPr id="325" name="直線コネクタ 324"/>
        <xdr:cNvCxnSpPr/>
      </xdr:nvCxnSpPr>
      <xdr:spPr>
        <a:xfrm flipV="1">
          <a:off x="14401800" y="1059633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157835</xdr:rowOff>
    </xdr:from>
    <xdr:ext cx="762000" cy="259045"/>
    <xdr:sp macro="" textlink="">
      <xdr:nvSpPr>
        <xdr:cNvPr id="327" name="テキスト ボックス 326"/>
        <xdr:cNvSpPr txBox="1"/>
      </xdr:nvSpPr>
      <xdr:spPr>
        <a:xfrm>
          <a:off x="14909800" y="102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164423</xdr:rowOff>
    </xdr:from>
    <xdr:to>
      <xdr:col>21</xdr:col>
      <xdr:colOff>0</xdr:colOff>
      <xdr:row>62</xdr:row>
      <xdr:rowOff>25950</xdr:rowOff>
    </xdr:to>
    <xdr:cxnSp macro="">
      <xdr:nvCxnSpPr>
        <xdr:cNvPr id="328" name="直線コネクタ 327"/>
        <xdr:cNvCxnSpPr/>
      </xdr:nvCxnSpPr>
      <xdr:spPr>
        <a:xfrm flipV="1">
          <a:off x="13512800" y="10622873"/>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30" name="テキスト ボックス 329"/>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32" name="テキスト ボックス 331"/>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107993</xdr:rowOff>
    </xdr:from>
    <xdr:to>
      <xdr:col>24</xdr:col>
      <xdr:colOff>609600</xdr:colOff>
      <xdr:row>62</xdr:row>
      <xdr:rowOff>38143</xdr:rowOff>
    </xdr:to>
    <xdr:sp macro="" textlink="">
      <xdr:nvSpPr>
        <xdr:cNvPr id="338" name="円/楕円 337"/>
        <xdr:cNvSpPr/>
      </xdr:nvSpPr>
      <xdr:spPr>
        <a:xfrm>
          <a:off x="16967200" y="105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80070</xdr:rowOff>
    </xdr:from>
    <xdr:ext cx="762000" cy="259045"/>
    <xdr:sp macro="" textlink="">
      <xdr:nvSpPr>
        <xdr:cNvPr id="339" name="定員管理の状況該当値テキスト"/>
        <xdr:cNvSpPr txBox="1"/>
      </xdr:nvSpPr>
      <xdr:spPr>
        <a:xfrm>
          <a:off x="17106900" y="105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107993</xdr:rowOff>
    </xdr:from>
    <xdr:to>
      <xdr:col>23</xdr:col>
      <xdr:colOff>457200</xdr:colOff>
      <xdr:row>62</xdr:row>
      <xdr:rowOff>38143</xdr:rowOff>
    </xdr:to>
    <xdr:sp macro="" textlink="">
      <xdr:nvSpPr>
        <xdr:cNvPr id="340" name="円/楕円 339"/>
        <xdr:cNvSpPr/>
      </xdr:nvSpPr>
      <xdr:spPr>
        <a:xfrm>
          <a:off x="16129000" y="105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22920</xdr:rowOff>
    </xdr:from>
    <xdr:ext cx="736600" cy="259045"/>
    <xdr:sp macro="" textlink="">
      <xdr:nvSpPr>
        <xdr:cNvPr id="341" name="テキスト ボックス 340"/>
        <xdr:cNvSpPr txBox="1"/>
      </xdr:nvSpPr>
      <xdr:spPr>
        <a:xfrm>
          <a:off x="15798800" y="1065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87080</xdr:rowOff>
    </xdr:from>
    <xdr:to>
      <xdr:col>22</xdr:col>
      <xdr:colOff>254000</xdr:colOff>
      <xdr:row>62</xdr:row>
      <xdr:rowOff>17230</xdr:rowOff>
    </xdr:to>
    <xdr:sp macro="" textlink="">
      <xdr:nvSpPr>
        <xdr:cNvPr id="342" name="円/楕円 341"/>
        <xdr:cNvSpPr/>
      </xdr:nvSpPr>
      <xdr:spPr>
        <a:xfrm>
          <a:off x="15240000" y="105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2007</xdr:rowOff>
    </xdr:from>
    <xdr:ext cx="762000" cy="259045"/>
    <xdr:sp macro="" textlink="">
      <xdr:nvSpPr>
        <xdr:cNvPr id="343" name="テキスト ボックス 342"/>
        <xdr:cNvSpPr txBox="1"/>
      </xdr:nvSpPr>
      <xdr:spPr>
        <a:xfrm>
          <a:off x="14909800" y="106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113623</xdr:rowOff>
    </xdr:from>
    <xdr:to>
      <xdr:col>21</xdr:col>
      <xdr:colOff>50800</xdr:colOff>
      <xdr:row>62</xdr:row>
      <xdr:rowOff>43773</xdr:rowOff>
    </xdr:to>
    <xdr:sp macro="" textlink="">
      <xdr:nvSpPr>
        <xdr:cNvPr id="344" name="円/楕円 343"/>
        <xdr:cNvSpPr/>
      </xdr:nvSpPr>
      <xdr:spPr>
        <a:xfrm>
          <a:off x="14351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28550</xdr:rowOff>
    </xdr:from>
    <xdr:ext cx="762000" cy="259045"/>
    <xdr:sp macro="" textlink="">
      <xdr:nvSpPr>
        <xdr:cNvPr id="345" name="テキスト ボックス 344"/>
        <xdr:cNvSpPr txBox="1"/>
      </xdr:nvSpPr>
      <xdr:spPr>
        <a:xfrm>
          <a:off x="14020800" y="106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146600</xdr:rowOff>
    </xdr:from>
    <xdr:to>
      <xdr:col>19</xdr:col>
      <xdr:colOff>533400</xdr:colOff>
      <xdr:row>62</xdr:row>
      <xdr:rowOff>76750</xdr:rowOff>
    </xdr:to>
    <xdr:sp macro="" textlink="">
      <xdr:nvSpPr>
        <xdr:cNvPr id="346" name="円/楕円 345"/>
        <xdr:cNvSpPr/>
      </xdr:nvSpPr>
      <xdr:spPr>
        <a:xfrm>
          <a:off x="134620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61527</xdr:rowOff>
    </xdr:from>
    <xdr:ext cx="762000" cy="259045"/>
    <xdr:sp macro="" textlink="">
      <xdr:nvSpPr>
        <xdr:cNvPr id="347" name="テキスト ボックス 346"/>
        <xdr:cNvSpPr txBox="1"/>
      </xdr:nvSpPr>
      <xdr:spPr>
        <a:xfrm>
          <a:off x="13131800" y="106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の前年度と比較すると０．６ポイント改善したが、全国平均、県内平均を上回り類似団体でも下位となっている。一般会計については起債を抑制していることから起債残高は低下するが、下水道会計において公債費の増加が見込まれ繰出金の増が見込まれるため、一層の水洗化率の向上や繰上償還の推進により、公債費負担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43</xdr:row>
      <xdr:rowOff>27686</xdr:rowOff>
    </xdr:to>
    <xdr:cxnSp macro="">
      <xdr:nvCxnSpPr>
        <xdr:cNvPr id="379" name="直線コネクタ 378"/>
        <xdr:cNvCxnSpPr/>
      </xdr:nvCxnSpPr>
      <xdr:spPr>
        <a:xfrm flipV="1">
          <a:off x="16179800" y="73421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27686</xdr:rowOff>
    </xdr:from>
    <xdr:to>
      <xdr:col>23</xdr:col>
      <xdr:colOff>406400</xdr:colOff>
      <xdr:row>43</xdr:row>
      <xdr:rowOff>85598</xdr:rowOff>
    </xdr:to>
    <xdr:cxnSp macro="">
      <xdr:nvCxnSpPr>
        <xdr:cNvPr id="382" name="直線コネクタ 381"/>
        <xdr:cNvCxnSpPr/>
      </xdr:nvCxnSpPr>
      <xdr:spPr>
        <a:xfrm flipV="1">
          <a:off x="15290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43</xdr:row>
      <xdr:rowOff>124206</xdr:rowOff>
    </xdr:to>
    <xdr:cxnSp macro="">
      <xdr:nvCxnSpPr>
        <xdr:cNvPr id="385" name="直線コネクタ 384"/>
        <xdr:cNvCxnSpPr/>
      </xdr:nvCxnSpPr>
      <xdr:spPr>
        <a:xfrm flipV="1">
          <a:off x="14401800" y="745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124206</xdr:rowOff>
    </xdr:to>
    <xdr:cxnSp macro="">
      <xdr:nvCxnSpPr>
        <xdr:cNvPr id="388" name="直線コネクタ 387"/>
        <xdr:cNvCxnSpPr/>
      </xdr:nvCxnSpPr>
      <xdr:spPr>
        <a:xfrm>
          <a:off x="13512800" y="74000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8" name="円/楕円 397"/>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9"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148336</xdr:rowOff>
    </xdr:from>
    <xdr:to>
      <xdr:col>23</xdr:col>
      <xdr:colOff>457200</xdr:colOff>
      <xdr:row>43</xdr:row>
      <xdr:rowOff>78486</xdr:rowOff>
    </xdr:to>
    <xdr:sp macro="" textlink="">
      <xdr:nvSpPr>
        <xdr:cNvPr id="400" name="円/楕円 399"/>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63263</xdr:rowOff>
    </xdr:from>
    <xdr:ext cx="736600" cy="259045"/>
    <xdr:sp macro="" textlink="">
      <xdr:nvSpPr>
        <xdr:cNvPr id="401" name="テキスト ボックス 400"/>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402" name="円/楕円 401"/>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3" name="テキスト ボックス 402"/>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4" name="円/楕円 403"/>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5" name="テキスト ボックス 404"/>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6" name="円/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88663</xdr:rowOff>
    </xdr:from>
    <xdr:ext cx="762000" cy="259045"/>
    <xdr:sp macro="" textlink="">
      <xdr:nvSpPr>
        <xdr:cNvPr id="407" name="テキスト ボックス 406"/>
        <xdr:cNvSpPr txBox="1"/>
      </xdr:nvSpPr>
      <xdr:spPr>
        <a:xfrm>
          <a:off x="13131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地方債の減少や退職手当負担見込の減少等により昨年度より</a:t>
          </a:r>
          <a:r>
            <a:rPr kumimoji="1" lang="en-US" altLang="ja-JP" sz="1300">
              <a:latin typeface="ＭＳ Ｐゴシック"/>
            </a:rPr>
            <a:t>15.8</a:t>
          </a:r>
          <a:r>
            <a:rPr kumimoji="1" lang="ja-JP" altLang="en-US" sz="1300">
              <a:latin typeface="ＭＳ Ｐゴシック"/>
            </a:rPr>
            <a:t>ポイント良化したが、今後も地方債現在高も減少していくとことから低位で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80721</xdr:rowOff>
    </xdr:from>
    <xdr:to>
      <xdr:col>24</xdr:col>
      <xdr:colOff>558800</xdr:colOff>
      <xdr:row>15</xdr:row>
      <xdr:rowOff>61773</xdr:rowOff>
    </xdr:to>
    <xdr:cxnSp macro="">
      <xdr:nvCxnSpPr>
        <xdr:cNvPr id="439" name="直線コネクタ 438"/>
        <xdr:cNvCxnSpPr/>
      </xdr:nvCxnSpPr>
      <xdr:spPr>
        <a:xfrm flipV="1">
          <a:off x="16179800" y="2481021"/>
          <a:ext cx="8382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61773</xdr:rowOff>
    </xdr:from>
    <xdr:to>
      <xdr:col>23</xdr:col>
      <xdr:colOff>406400</xdr:colOff>
      <xdr:row>16</xdr:row>
      <xdr:rowOff>50546</xdr:rowOff>
    </xdr:to>
    <xdr:cxnSp macro="">
      <xdr:nvCxnSpPr>
        <xdr:cNvPr id="442" name="直線コネクタ 441"/>
        <xdr:cNvCxnSpPr/>
      </xdr:nvCxnSpPr>
      <xdr:spPr>
        <a:xfrm flipV="1">
          <a:off x="15290800" y="2633523"/>
          <a:ext cx="889000" cy="1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133062</xdr:rowOff>
    </xdr:from>
    <xdr:ext cx="736600" cy="259045"/>
    <xdr:sp macro="" textlink="">
      <xdr:nvSpPr>
        <xdr:cNvPr id="444" name="テキスト ボックス 443"/>
        <xdr:cNvSpPr txBox="1"/>
      </xdr:nvSpPr>
      <xdr:spPr>
        <a:xfrm>
          <a:off x="15798800" y="270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7722</xdr:rowOff>
    </xdr:from>
    <xdr:to>
      <xdr:col>22</xdr:col>
      <xdr:colOff>203200</xdr:colOff>
      <xdr:row>16</xdr:row>
      <xdr:rowOff>50546</xdr:rowOff>
    </xdr:to>
    <xdr:cxnSp macro="">
      <xdr:nvCxnSpPr>
        <xdr:cNvPr id="445" name="直線コネクタ 444"/>
        <xdr:cNvCxnSpPr/>
      </xdr:nvCxnSpPr>
      <xdr:spPr>
        <a:xfrm>
          <a:off x="14401800" y="2579472"/>
          <a:ext cx="8890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64313</xdr:rowOff>
    </xdr:from>
    <xdr:to>
      <xdr:col>21</xdr:col>
      <xdr:colOff>0</xdr:colOff>
      <xdr:row>15</xdr:row>
      <xdr:rowOff>7722</xdr:rowOff>
    </xdr:to>
    <xdr:cxnSp macro="">
      <xdr:nvCxnSpPr>
        <xdr:cNvPr id="448" name="直線コネクタ 447"/>
        <xdr:cNvCxnSpPr/>
      </xdr:nvCxnSpPr>
      <xdr:spPr>
        <a:xfrm>
          <a:off x="13512800" y="2464613"/>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95419</xdr:rowOff>
    </xdr:from>
    <xdr:ext cx="762000" cy="259045"/>
    <xdr:sp macro="" textlink="">
      <xdr:nvSpPr>
        <xdr:cNvPr id="450" name="テキスト ボックス 449"/>
        <xdr:cNvSpPr txBox="1"/>
      </xdr:nvSpPr>
      <xdr:spPr>
        <a:xfrm>
          <a:off x="14020800" y="266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5046</xdr:rowOff>
    </xdr:from>
    <xdr:ext cx="762000" cy="259045"/>
    <xdr:sp macro="" textlink="">
      <xdr:nvSpPr>
        <xdr:cNvPr id="452" name="テキスト ボックス 451"/>
        <xdr:cNvSpPr txBox="1"/>
      </xdr:nvSpPr>
      <xdr:spPr>
        <a:xfrm>
          <a:off x="13131800" y="274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29921</xdr:rowOff>
    </xdr:from>
    <xdr:to>
      <xdr:col>24</xdr:col>
      <xdr:colOff>609600</xdr:colOff>
      <xdr:row>14</xdr:row>
      <xdr:rowOff>131521</xdr:rowOff>
    </xdr:to>
    <xdr:sp macro="" textlink="">
      <xdr:nvSpPr>
        <xdr:cNvPr id="458" name="円/楕円 457"/>
        <xdr:cNvSpPr/>
      </xdr:nvSpPr>
      <xdr:spPr>
        <a:xfrm>
          <a:off x="169672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78198</xdr:rowOff>
    </xdr:from>
    <xdr:ext cx="762000" cy="259045"/>
    <xdr:sp macro="" textlink="">
      <xdr:nvSpPr>
        <xdr:cNvPr id="459" name="将来負担の状況該当値テキスト"/>
        <xdr:cNvSpPr txBox="1"/>
      </xdr:nvSpPr>
      <xdr:spPr>
        <a:xfrm>
          <a:off x="17106900" y="247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10973</xdr:rowOff>
    </xdr:from>
    <xdr:to>
      <xdr:col>23</xdr:col>
      <xdr:colOff>457200</xdr:colOff>
      <xdr:row>15</xdr:row>
      <xdr:rowOff>112573</xdr:rowOff>
    </xdr:to>
    <xdr:sp macro="" textlink="">
      <xdr:nvSpPr>
        <xdr:cNvPr id="460" name="円/楕円 459"/>
        <xdr:cNvSpPr/>
      </xdr:nvSpPr>
      <xdr:spPr>
        <a:xfrm>
          <a:off x="16129000" y="25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122750</xdr:rowOff>
    </xdr:from>
    <xdr:ext cx="736600" cy="259045"/>
    <xdr:sp macro="" textlink="">
      <xdr:nvSpPr>
        <xdr:cNvPr id="461" name="テキスト ボックス 460"/>
        <xdr:cNvSpPr txBox="1"/>
      </xdr:nvSpPr>
      <xdr:spPr>
        <a:xfrm>
          <a:off x="15798800" y="235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171196</xdr:rowOff>
    </xdr:from>
    <xdr:to>
      <xdr:col>22</xdr:col>
      <xdr:colOff>254000</xdr:colOff>
      <xdr:row>16</xdr:row>
      <xdr:rowOff>101346</xdr:rowOff>
    </xdr:to>
    <xdr:sp macro="" textlink="">
      <xdr:nvSpPr>
        <xdr:cNvPr id="462" name="円/楕円 461"/>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86123</xdr:rowOff>
    </xdr:from>
    <xdr:ext cx="762000" cy="259045"/>
    <xdr:sp macro="" textlink="">
      <xdr:nvSpPr>
        <xdr:cNvPr id="463" name="テキスト ボックス 462"/>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128372</xdr:rowOff>
    </xdr:from>
    <xdr:to>
      <xdr:col>21</xdr:col>
      <xdr:colOff>50800</xdr:colOff>
      <xdr:row>15</xdr:row>
      <xdr:rowOff>58522</xdr:rowOff>
    </xdr:to>
    <xdr:sp macro="" textlink="">
      <xdr:nvSpPr>
        <xdr:cNvPr id="464" name="円/楕円 463"/>
        <xdr:cNvSpPr/>
      </xdr:nvSpPr>
      <xdr:spPr>
        <a:xfrm>
          <a:off x="14351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68699</xdr:rowOff>
    </xdr:from>
    <xdr:ext cx="762000" cy="259045"/>
    <xdr:sp macro="" textlink="">
      <xdr:nvSpPr>
        <xdr:cNvPr id="465" name="テキスト ボックス 464"/>
        <xdr:cNvSpPr txBox="1"/>
      </xdr:nvSpPr>
      <xdr:spPr>
        <a:xfrm>
          <a:off x="14020800" y="229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13513</xdr:rowOff>
    </xdr:from>
    <xdr:to>
      <xdr:col>19</xdr:col>
      <xdr:colOff>533400</xdr:colOff>
      <xdr:row>14</xdr:row>
      <xdr:rowOff>115113</xdr:rowOff>
    </xdr:to>
    <xdr:sp macro="" textlink="">
      <xdr:nvSpPr>
        <xdr:cNvPr id="466" name="円/楕円 465"/>
        <xdr:cNvSpPr/>
      </xdr:nvSpPr>
      <xdr:spPr>
        <a:xfrm>
          <a:off x="13462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125290</xdr:rowOff>
    </xdr:from>
    <xdr:ext cx="762000" cy="259045"/>
    <xdr:sp macro="" textlink="">
      <xdr:nvSpPr>
        <xdr:cNvPr id="467" name="テキスト ボックス 466"/>
        <xdr:cNvSpPr txBox="1"/>
      </xdr:nvSpPr>
      <xdr:spPr>
        <a:xfrm>
          <a:off x="13131800" y="21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7,427
7,373
13.63
3,886,578
3,703,314
173,476
2,376,005
3,023,170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自体は前年度と比較すると約７百万円減少しているが、比率も２．６ポイント減少したが、類似団体内でも下位、全国市町村平均、県内市町村平均を大きく上回っている。他の経費を削減しているためどうしても経常経費全体に占める比率は高止まりする傾向にある。今後も業務のアウトソーシングを進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39</xdr:row>
      <xdr:rowOff>46990</xdr:rowOff>
    </xdr:to>
    <xdr:cxnSp macro="">
      <xdr:nvCxnSpPr>
        <xdr:cNvPr id="66" name="直線コネクタ 65"/>
        <xdr:cNvCxnSpPr/>
      </xdr:nvCxnSpPr>
      <xdr:spPr>
        <a:xfrm flipV="1">
          <a:off x="3987800" y="65354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69850</xdr:rowOff>
    </xdr:to>
    <xdr:cxnSp macro="">
      <xdr:nvCxnSpPr>
        <xdr:cNvPr id="69" name="直線コネクタ 68"/>
        <xdr:cNvCxnSpPr/>
      </xdr:nvCxnSpPr>
      <xdr:spPr>
        <a:xfrm flipV="1">
          <a:off x="3098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142240</xdr:rowOff>
    </xdr:to>
    <xdr:cxnSp macro="">
      <xdr:nvCxnSpPr>
        <xdr:cNvPr id="72" name="直線コネクタ 71"/>
        <xdr:cNvCxnSpPr/>
      </xdr:nvCxnSpPr>
      <xdr:spPr>
        <a:xfrm flipV="1">
          <a:off x="2209800" y="67564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xdr:rowOff>
    </xdr:from>
    <xdr:to>
      <xdr:col>3</xdr:col>
      <xdr:colOff>142875</xdr:colOff>
      <xdr:row>40</xdr:row>
      <xdr:rowOff>142240</xdr:rowOff>
    </xdr:to>
    <xdr:cxnSp macro="">
      <xdr:nvCxnSpPr>
        <xdr:cNvPr id="75" name="直線コネクタ 74"/>
        <xdr:cNvCxnSpPr/>
      </xdr:nvCxnSpPr>
      <xdr:spPr>
        <a:xfrm>
          <a:off x="1320800" y="6863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7" name="円/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91440</xdr:rowOff>
    </xdr:from>
    <xdr:to>
      <xdr:col>3</xdr:col>
      <xdr:colOff>193675</xdr:colOff>
      <xdr:row>41</xdr:row>
      <xdr:rowOff>21590</xdr:rowOff>
    </xdr:to>
    <xdr:sp macro="" textlink="">
      <xdr:nvSpPr>
        <xdr:cNvPr id="91" name="円/楕円 90"/>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6367</xdr:rowOff>
    </xdr:from>
    <xdr:ext cx="762000" cy="259045"/>
    <xdr:sp macro="" textlink="">
      <xdr:nvSpPr>
        <xdr:cNvPr id="92" name="テキスト ボックス 91"/>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3" name="円/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すると１．４ポイント減であるものの、全国平均、県内平均ともに上回っている。ポイント下落の要因としては道の駅付帯施設運営事業費が指定管理化よる会計閉鎖に伴い物件費が約１４８百万円の減となったことが大きい。施設維持管理経費が増加していることから、保守点検料の一括入札の実施や全職員による環境改善経費削減活動に取り組み、事業ごとに評価を行いスクラップビルドの徹底を経費削減に努めているほか、電算システムについては平成２７年度１０月から県内町合同クラウド化が開始されたことから今後削減が見込ま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119380</xdr:rowOff>
    </xdr:to>
    <xdr:cxnSp macro="">
      <xdr:nvCxnSpPr>
        <xdr:cNvPr id="127" name="直線コネクタ 126"/>
        <xdr:cNvCxnSpPr/>
      </xdr:nvCxnSpPr>
      <xdr:spPr>
        <a:xfrm flipV="1">
          <a:off x="15671800" y="3098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18</xdr:row>
      <xdr:rowOff>119380</xdr:rowOff>
    </xdr:to>
    <xdr:cxnSp macro="">
      <xdr:nvCxnSpPr>
        <xdr:cNvPr id="130" name="直線コネクタ 129"/>
        <xdr:cNvCxnSpPr/>
      </xdr:nvCxnSpPr>
      <xdr:spPr>
        <a:xfrm>
          <a:off x="14782800" y="29997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85090</xdr:rowOff>
    </xdr:to>
    <xdr:cxnSp macro="">
      <xdr:nvCxnSpPr>
        <xdr:cNvPr id="133" name="直線コネクタ 132"/>
        <xdr:cNvCxnSpPr/>
      </xdr:nvCxnSpPr>
      <xdr:spPr>
        <a:xfrm>
          <a:off x="13893800" y="2946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31750</xdr:rowOff>
    </xdr:to>
    <xdr:cxnSp macro="">
      <xdr:nvCxnSpPr>
        <xdr:cNvPr id="136" name="直線コネクタ 135"/>
        <xdr:cNvCxnSpPr/>
      </xdr:nvCxnSpPr>
      <xdr:spPr>
        <a:xfrm>
          <a:off x="13004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8" name="円/楕円 147"/>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9" name="テキスト ボックス 14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50" name="円/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前年度と比較すると横這いで、全国市町村平均、県内平均を大きく下回っていることから、今後も引き続き必要な扶助は行いつつ比率の抑制に努める。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8" name="直線コネクタ 187"/>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69850</xdr:rowOff>
    </xdr:to>
    <xdr:cxnSp macro="">
      <xdr:nvCxnSpPr>
        <xdr:cNvPr id="191" name="直線コネクタ 190"/>
        <xdr:cNvCxnSpPr/>
      </xdr:nvCxnSpPr>
      <xdr:spPr>
        <a:xfrm>
          <a:off x="3098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146050</xdr:rowOff>
    </xdr:to>
    <xdr:cxnSp macro="">
      <xdr:nvCxnSpPr>
        <xdr:cNvPr id="194" name="直線コネクタ 193"/>
        <xdr:cNvCxnSpPr/>
      </xdr:nvCxnSpPr>
      <xdr:spPr>
        <a:xfrm>
          <a:off x="2209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88900</xdr:rowOff>
    </xdr:to>
    <xdr:cxnSp macro="">
      <xdr:nvCxnSpPr>
        <xdr:cNvPr id="197" name="直線コネクタ 196"/>
        <xdr:cNvCxnSpPr/>
      </xdr:nvCxnSpPr>
      <xdr:spPr>
        <a:xfrm flipV="1">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7" name="円/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0" name="テキスト ボックス 209"/>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1" name="円/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5" name="円/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と比較するとほぼ横ばいではあるが、近年の増加傾向は続いている。中でも特別会計への繰出金が比率を押し上げる要因であり、特に下水道会計に対する繰出金など今後も増加する傾向であることから、国保会計や介護会計については医療費やサービス費の抑制、下水道会計については水洗化率の向上、そしてすべての会計において未収金の回収に努めることにより、比率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81280</xdr:rowOff>
    </xdr:to>
    <xdr:cxnSp macro="">
      <xdr:nvCxnSpPr>
        <xdr:cNvPr id="249" name="直線コネクタ 248"/>
        <xdr:cNvCxnSpPr/>
      </xdr:nvCxnSpPr>
      <xdr:spPr>
        <a:xfrm>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58420</xdr:rowOff>
    </xdr:to>
    <xdr:cxnSp macro="">
      <xdr:nvCxnSpPr>
        <xdr:cNvPr id="252" name="直線コネクタ 251"/>
        <xdr:cNvCxnSpPr/>
      </xdr:nvCxnSpPr>
      <xdr:spPr>
        <a:xfrm>
          <a:off x="14782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58</xdr:row>
      <xdr:rowOff>50800</xdr:rowOff>
    </xdr:to>
    <xdr:cxnSp macro="">
      <xdr:nvCxnSpPr>
        <xdr:cNvPr id="255" name="直線コネクタ 254"/>
        <xdr:cNvCxnSpPr/>
      </xdr:nvCxnSpPr>
      <xdr:spPr>
        <a:xfrm>
          <a:off x="13893800" y="97053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104140</xdr:rowOff>
    </xdr:to>
    <xdr:cxnSp macro="">
      <xdr:nvCxnSpPr>
        <xdr:cNvPr id="258" name="直線コネクタ 257"/>
        <xdr:cNvCxnSpPr/>
      </xdr:nvCxnSpPr>
      <xdr:spPr>
        <a:xfrm>
          <a:off x="13004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8" name="円/楕円 267"/>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9"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0" name="円/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2" name="円/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3" name="テキスト ボックス 272"/>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4" name="円/楕円 27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5" name="テキスト ボックス 27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を比較すると０．２ポイント増となり全国市町村平均は越えているものの、類似団体平均、県内市町村平均を下回っている。住民や各種団体補助については、毎年見直しを行い削減に努めており、必要な補助が適切に行えるよう今後も継続して見直し等を行う。</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40132</xdr:rowOff>
    </xdr:to>
    <xdr:cxnSp macro="">
      <xdr:nvCxnSpPr>
        <xdr:cNvPr id="307" name="直線コネクタ 306"/>
        <xdr:cNvCxnSpPr/>
      </xdr:nvCxnSpPr>
      <xdr:spPr>
        <a:xfrm>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30988</xdr:rowOff>
    </xdr:to>
    <xdr:cxnSp macro="">
      <xdr:nvCxnSpPr>
        <xdr:cNvPr id="310" name="直線コネクタ 309"/>
        <xdr:cNvCxnSpPr/>
      </xdr:nvCxnSpPr>
      <xdr:spPr>
        <a:xfrm>
          <a:off x="14782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53848</xdr:rowOff>
    </xdr:to>
    <xdr:cxnSp macro="">
      <xdr:nvCxnSpPr>
        <xdr:cNvPr id="313" name="直線コネクタ 312"/>
        <xdr:cNvCxnSpPr/>
      </xdr:nvCxnSpPr>
      <xdr:spPr>
        <a:xfrm flipV="1">
          <a:off x="13893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85852</xdr:rowOff>
    </xdr:to>
    <xdr:cxnSp macro="">
      <xdr:nvCxnSpPr>
        <xdr:cNvPr id="316" name="直線コネクタ 315"/>
        <xdr:cNvCxnSpPr/>
      </xdr:nvCxnSpPr>
      <xdr:spPr>
        <a:xfrm flipV="1">
          <a:off x="13004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6" name="円/楕円 325"/>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7"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8" name="円/楕円 32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9" name="テキスト ボックス 32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0" name="円/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2" name="円/楕円 331"/>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33" name="テキスト ボックス 332"/>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4" name="円/楕円 33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5" name="テキスト ボックス 33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より２．７ポイント下落したが、依然全県内平均を上回っている。公債費自体が約３８百千円減少しており、歳出総額自体が横這いであることが比率下落の要因である。今後も新規発行債の抑制や繰上償還を実施することにより比率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136144</xdr:rowOff>
    </xdr:to>
    <xdr:cxnSp macro="">
      <xdr:nvCxnSpPr>
        <xdr:cNvPr id="365" name="直線コネクタ 364"/>
        <xdr:cNvCxnSpPr/>
      </xdr:nvCxnSpPr>
      <xdr:spPr>
        <a:xfrm flipV="1">
          <a:off x="3987800" y="133858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136144</xdr:rowOff>
    </xdr:to>
    <xdr:cxnSp macro="">
      <xdr:nvCxnSpPr>
        <xdr:cNvPr id="368" name="直線コネクタ 367"/>
        <xdr:cNvCxnSpPr/>
      </xdr:nvCxnSpPr>
      <xdr:spPr>
        <a:xfrm>
          <a:off x="3098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70" name="テキスト ボックス 36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136144</xdr:rowOff>
    </xdr:to>
    <xdr:cxnSp macro="">
      <xdr:nvCxnSpPr>
        <xdr:cNvPr id="371" name="直線コネクタ 370"/>
        <xdr:cNvCxnSpPr/>
      </xdr:nvCxnSpPr>
      <xdr:spPr>
        <a:xfrm flipV="1">
          <a:off x="2209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136144</xdr:rowOff>
    </xdr:to>
    <xdr:cxnSp macro="">
      <xdr:nvCxnSpPr>
        <xdr:cNvPr id="374" name="直線コネクタ 373"/>
        <xdr:cNvCxnSpPr/>
      </xdr:nvCxnSpPr>
      <xdr:spPr>
        <a:xfrm>
          <a:off x="1320800" y="13468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8" name="テキスト ボックス 377"/>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4" name="円/楕円 383"/>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5"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6" name="円/楕円 385"/>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7" name="テキスト ボックス 386"/>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8" name="円/楕円 387"/>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9" name="テキスト ボックス 388"/>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90" name="円/楕円 389"/>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91" name="テキスト ボックス 390"/>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2" name="円/楕円 391"/>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3" name="テキスト ボックス 392"/>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も下位であり、全国市町村平均、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の高止まりが続いている。また支出の３割を占めている人件費は保育所２園の職員の占める割合が大きく、今後大きな削減は難しい状況にあ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26415</xdr:rowOff>
    </xdr:from>
    <xdr:to>
      <xdr:col>24</xdr:col>
      <xdr:colOff>31750</xdr:colOff>
      <xdr:row>81</xdr:row>
      <xdr:rowOff>14987</xdr:rowOff>
    </xdr:to>
    <xdr:cxnSp macro="">
      <xdr:nvCxnSpPr>
        <xdr:cNvPr id="424" name="直線コネクタ 423"/>
        <xdr:cNvCxnSpPr/>
      </xdr:nvCxnSpPr>
      <xdr:spPr>
        <a:xfrm flipV="1">
          <a:off x="15671800" y="13742415"/>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170435</xdr:rowOff>
    </xdr:from>
    <xdr:to>
      <xdr:col>22</xdr:col>
      <xdr:colOff>565150</xdr:colOff>
      <xdr:row>81</xdr:row>
      <xdr:rowOff>14987</xdr:rowOff>
    </xdr:to>
    <xdr:cxnSp macro="">
      <xdr:nvCxnSpPr>
        <xdr:cNvPr id="427" name="直線コネクタ 426"/>
        <xdr:cNvCxnSpPr/>
      </xdr:nvCxnSpPr>
      <xdr:spPr>
        <a:xfrm>
          <a:off x="14782800" y="137149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156718</xdr:rowOff>
    </xdr:from>
    <xdr:to>
      <xdr:col>21</xdr:col>
      <xdr:colOff>361950</xdr:colOff>
      <xdr:row>79</xdr:row>
      <xdr:rowOff>170435</xdr:rowOff>
    </xdr:to>
    <xdr:cxnSp macro="">
      <xdr:nvCxnSpPr>
        <xdr:cNvPr id="430" name="直線コネクタ 429"/>
        <xdr:cNvCxnSpPr/>
      </xdr:nvCxnSpPr>
      <xdr:spPr>
        <a:xfrm>
          <a:off x="13893800" y="13701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110998</xdr:rowOff>
    </xdr:from>
    <xdr:to>
      <xdr:col>20</xdr:col>
      <xdr:colOff>158750</xdr:colOff>
      <xdr:row>79</xdr:row>
      <xdr:rowOff>156718</xdr:rowOff>
    </xdr:to>
    <xdr:cxnSp macro="">
      <xdr:nvCxnSpPr>
        <xdr:cNvPr id="433" name="直線コネクタ 432"/>
        <xdr:cNvCxnSpPr/>
      </xdr:nvCxnSpPr>
      <xdr:spPr>
        <a:xfrm>
          <a:off x="13004800" y="13655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147065</xdr:rowOff>
    </xdr:from>
    <xdr:to>
      <xdr:col>24</xdr:col>
      <xdr:colOff>82550</xdr:colOff>
      <xdr:row>80</xdr:row>
      <xdr:rowOff>77215</xdr:rowOff>
    </xdr:to>
    <xdr:sp macro="" textlink="">
      <xdr:nvSpPr>
        <xdr:cNvPr id="443" name="円/楕円 442"/>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119142</xdr:rowOff>
    </xdr:from>
    <xdr:ext cx="762000" cy="259045"/>
    <xdr:sp macro="" textlink="">
      <xdr:nvSpPr>
        <xdr:cNvPr id="444" name="公債費以外該当値テキスト"/>
        <xdr:cNvSpPr txBox="1"/>
      </xdr:nvSpPr>
      <xdr:spPr>
        <a:xfrm>
          <a:off x="16598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135637</xdr:rowOff>
    </xdr:from>
    <xdr:to>
      <xdr:col>22</xdr:col>
      <xdr:colOff>615950</xdr:colOff>
      <xdr:row>81</xdr:row>
      <xdr:rowOff>65787</xdr:rowOff>
    </xdr:to>
    <xdr:sp macro="" textlink="">
      <xdr:nvSpPr>
        <xdr:cNvPr id="445" name="円/楕円 444"/>
        <xdr:cNvSpPr/>
      </xdr:nvSpPr>
      <xdr:spPr>
        <a:xfrm>
          <a:off x="15621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50564</xdr:rowOff>
    </xdr:from>
    <xdr:ext cx="736600" cy="259045"/>
    <xdr:sp macro="" textlink="">
      <xdr:nvSpPr>
        <xdr:cNvPr id="446" name="テキスト ボックス 445"/>
        <xdr:cNvSpPr txBox="1"/>
      </xdr:nvSpPr>
      <xdr:spPr>
        <a:xfrm>
          <a:off x="15290800" y="1393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119635</xdr:rowOff>
    </xdr:from>
    <xdr:to>
      <xdr:col>21</xdr:col>
      <xdr:colOff>412750</xdr:colOff>
      <xdr:row>80</xdr:row>
      <xdr:rowOff>49785</xdr:rowOff>
    </xdr:to>
    <xdr:sp macro="" textlink="">
      <xdr:nvSpPr>
        <xdr:cNvPr id="447" name="円/楕円 446"/>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34562</xdr:rowOff>
    </xdr:from>
    <xdr:ext cx="762000" cy="259045"/>
    <xdr:sp macro="" textlink="">
      <xdr:nvSpPr>
        <xdr:cNvPr id="448" name="テキスト ボックス 447"/>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105918</xdr:rowOff>
    </xdr:from>
    <xdr:to>
      <xdr:col>20</xdr:col>
      <xdr:colOff>209550</xdr:colOff>
      <xdr:row>80</xdr:row>
      <xdr:rowOff>36068</xdr:rowOff>
    </xdr:to>
    <xdr:sp macro="" textlink="">
      <xdr:nvSpPr>
        <xdr:cNvPr id="449" name="円/楕円 448"/>
        <xdr:cNvSpPr/>
      </xdr:nvSpPr>
      <xdr:spPr>
        <a:xfrm>
          <a:off x="13843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20845</xdr:rowOff>
    </xdr:from>
    <xdr:ext cx="762000" cy="259045"/>
    <xdr:sp macro="" textlink="">
      <xdr:nvSpPr>
        <xdr:cNvPr id="450" name="テキスト ボックス 449"/>
        <xdr:cNvSpPr txBox="1"/>
      </xdr:nvSpPr>
      <xdr:spPr>
        <a:xfrm>
          <a:off x="13512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60198</xdr:rowOff>
    </xdr:from>
    <xdr:to>
      <xdr:col>19</xdr:col>
      <xdr:colOff>6350</xdr:colOff>
      <xdr:row>79</xdr:row>
      <xdr:rowOff>161798</xdr:rowOff>
    </xdr:to>
    <xdr:sp macro="" textlink="">
      <xdr:nvSpPr>
        <xdr:cNvPr id="451" name="円/楕円 450"/>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146575</xdr:rowOff>
    </xdr:from>
    <xdr:ext cx="762000" cy="259045"/>
    <xdr:sp macro="" textlink="">
      <xdr:nvSpPr>
        <xdr:cNvPr id="452" name="テキスト ボックス 451"/>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103561</xdr:rowOff>
    </xdr:from>
    <xdr:to>
      <xdr:col>4</xdr:col>
      <xdr:colOff>1117600</xdr:colOff>
      <xdr:row>16</xdr:row>
      <xdr:rowOff>143261</xdr:rowOff>
    </xdr:to>
    <xdr:cxnSp macro="">
      <xdr:nvCxnSpPr>
        <xdr:cNvPr id="50" name="直線コネクタ 49"/>
        <xdr:cNvCxnSpPr/>
      </xdr:nvCxnSpPr>
      <xdr:spPr bwMode="auto">
        <a:xfrm>
          <a:off x="5003800" y="2894386"/>
          <a:ext cx="647700" cy="3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128038</xdr:rowOff>
    </xdr:from>
    <xdr:ext cx="762000" cy="259045"/>
    <xdr:sp macro="" textlink="">
      <xdr:nvSpPr>
        <xdr:cNvPr id="51" name="人口1人当たり決算額の推移平均値テキスト130"/>
        <xdr:cNvSpPr txBox="1"/>
      </xdr:nvSpPr>
      <xdr:spPr>
        <a:xfrm>
          <a:off x="5740400" y="2918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84701</xdr:rowOff>
    </xdr:from>
    <xdr:to>
      <xdr:col>4</xdr:col>
      <xdr:colOff>469900</xdr:colOff>
      <xdr:row>16</xdr:row>
      <xdr:rowOff>103561</xdr:rowOff>
    </xdr:to>
    <xdr:cxnSp macro="">
      <xdr:nvCxnSpPr>
        <xdr:cNvPr id="53" name="直線コネクタ 52"/>
        <xdr:cNvCxnSpPr/>
      </xdr:nvCxnSpPr>
      <xdr:spPr bwMode="auto">
        <a:xfrm>
          <a:off x="4305300" y="2875526"/>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64569</xdr:rowOff>
    </xdr:from>
    <xdr:to>
      <xdr:col>3</xdr:col>
      <xdr:colOff>904875</xdr:colOff>
      <xdr:row>16</xdr:row>
      <xdr:rowOff>84701</xdr:rowOff>
    </xdr:to>
    <xdr:cxnSp macro="">
      <xdr:nvCxnSpPr>
        <xdr:cNvPr id="56" name="直線コネクタ 55"/>
        <xdr:cNvCxnSpPr/>
      </xdr:nvCxnSpPr>
      <xdr:spPr bwMode="auto">
        <a:xfrm>
          <a:off x="3606800" y="2855394"/>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64569</xdr:rowOff>
    </xdr:from>
    <xdr:to>
      <xdr:col>3</xdr:col>
      <xdr:colOff>206375</xdr:colOff>
      <xdr:row>16</xdr:row>
      <xdr:rowOff>94729</xdr:rowOff>
    </xdr:to>
    <xdr:cxnSp macro="">
      <xdr:nvCxnSpPr>
        <xdr:cNvPr id="59" name="直線コネクタ 58"/>
        <xdr:cNvCxnSpPr/>
      </xdr:nvCxnSpPr>
      <xdr:spPr bwMode="auto">
        <a:xfrm flipV="1">
          <a:off x="2908300" y="2855394"/>
          <a:ext cx="698500" cy="3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92461</xdr:rowOff>
    </xdr:from>
    <xdr:to>
      <xdr:col>5</xdr:col>
      <xdr:colOff>34925</xdr:colOff>
      <xdr:row>17</xdr:row>
      <xdr:rowOff>22611</xdr:rowOff>
    </xdr:to>
    <xdr:sp macro="" textlink="">
      <xdr:nvSpPr>
        <xdr:cNvPr id="69" name="円/楕円 68"/>
        <xdr:cNvSpPr/>
      </xdr:nvSpPr>
      <xdr:spPr bwMode="auto">
        <a:xfrm>
          <a:off x="5600700" y="288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108988</xdr:rowOff>
    </xdr:from>
    <xdr:ext cx="762000" cy="259045"/>
    <xdr:sp macro="" textlink="">
      <xdr:nvSpPr>
        <xdr:cNvPr id="70" name="人口1人当たり決算額の推移該当値テキスト130"/>
        <xdr:cNvSpPr txBox="1"/>
      </xdr:nvSpPr>
      <xdr:spPr>
        <a:xfrm>
          <a:off x="5740400" y="272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52761</xdr:rowOff>
    </xdr:from>
    <xdr:to>
      <xdr:col>4</xdr:col>
      <xdr:colOff>520700</xdr:colOff>
      <xdr:row>16</xdr:row>
      <xdr:rowOff>154361</xdr:rowOff>
    </xdr:to>
    <xdr:sp macro="" textlink="">
      <xdr:nvSpPr>
        <xdr:cNvPr id="71" name="円/楕円 70"/>
        <xdr:cNvSpPr/>
      </xdr:nvSpPr>
      <xdr:spPr bwMode="auto">
        <a:xfrm>
          <a:off x="4953000" y="284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164538</xdr:rowOff>
    </xdr:from>
    <xdr:ext cx="736600" cy="259045"/>
    <xdr:sp macro="" textlink="">
      <xdr:nvSpPr>
        <xdr:cNvPr id="72" name="テキスト ボックス 71"/>
        <xdr:cNvSpPr txBox="1"/>
      </xdr:nvSpPr>
      <xdr:spPr>
        <a:xfrm>
          <a:off x="4622800" y="261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33901</xdr:rowOff>
    </xdr:from>
    <xdr:to>
      <xdr:col>3</xdr:col>
      <xdr:colOff>955675</xdr:colOff>
      <xdr:row>16</xdr:row>
      <xdr:rowOff>135501</xdr:rowOff>
    </xdr:to>
    <xdr:sp macro="" textlink="">
      <xdr:nvSpPr>
        <xdr:cNvPr id="73" name="円/楕円 72"/>
        <xdr:cNvSpPr/>
      </xdr:nvSpPr>
      <xdr:spPr bwMode="auto">
        <a:xfrm>
          <a:off x="4254500" y="282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145678</xdr:rowOff>
    </xdr:from>
    <xdr:ext cx="762000" cy="259045"/>
    <xdr:sp macro="" textlink="">
      <xdr:nvSpPr>
        <xdr:cNvPr id="74" name="テキスト ボックス 73"/>
        <xdr:cNvSpPr txBox="1"/>
      </xdr:nvSpPr>
      <xdr:spPr>
        <a:xfrm>
          <a:off x="3924300" y="259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13769</xdr:rowOff>
    </xdr:from>
    <xdr:to>
      <xdr:col>3</xdr:col>
      <xdr:colOff>257175</xdr:colOff>
      <xdr:row>16</xdr:row>
      <xdr:rowOff>115369</xdr:rowOff>
    </xdr:to>
    <xdr:sp macro="" textlink="">
      <xdr:nvSpPr>
        <xdr:cNvPr id="75" name="円/楕円 74"/>
        <xdr:cNvSpPr/>
      </xdr:nvSpPr>
      <xdr:spPr bwMode="auto">
        <a:xfrm>
          <a:off x="3556000" y="280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125546</xdr:rowOff>
    </xdr:from>
    <xdr:ext cx="762000" cy="259045"/>
    <xdr:sp macro="" textlink="">
      <xdr:nvSpPr>
        <xdr:cNvPr id="76" name="テキスト ボックス 75"/>
        <xdr:cNvSpPr txBox="1"/>
      </xdr:nvSpPr>
      <xdr:spPr>
        <a:xfrm>
          <a:off x="3225800" y="25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43929</xdr:rowOff>
    </xdr:from>
    <xdr:to>
      <xdr:col>2</xdr:col>
      <xdr:colOff>692150</xdr:colOff>
      <xdr:row>16</xdr:row>
      <xdr:rowOff>145529</xdr:rowOff>
    </xdr:to>
    <xdr:sp macro="" textlink="">
      <xdr:nvSpPr>
        <xdr:cNvPr id="77" name="円/楕円 76"/>
        <xdr:cNvSpPr/>
      </xdr:nvSpPr>
      <xdr:spPr bwMode="auto">
        <a:xfrm>
          <a:off x="2857500" y="283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155706</xdr:rowOff>
    </xdr:from>
    <xdr:ext cx="762000" cy="259045"/>
    <xdr:sp macro="" textlink="">
      <xdr:nvSpPr>
        <xdr:cNvPr id="78" name="テキスト ボックス 77"/>
        <xdr:cNvSpPr txBox="1"/>
      </xdr:nvSpPr>
      <xdr:spPr>
        <a:xfrm>
          <a:off x="2527300" y="260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180653</xdr:rowOff>
    </xdr:from>
    <xdr:to>
      <xdr:col>4</xdr:col>
      <xdr:colOff>1117600</xdr:colOff>
      <xdr:row>35</xdr:row>
      <xdr:rowOff>234579</xdr:rowOff>
    </xdr:to>
    <xdr:cxnSp macro="">
      <xdr:nvCxnSpPr>
        <xdr:cNvPr id="110" name="直線コネクタ 109"/>
        <xdr:cNvCxnSpPr/>
      </xdr:nvCxnSpPr>
      <xdr:spPr bwMode="auto">
        <a:xfrm flipV="1">
          <a:off x="5003800" y="6791003"/>
          <a:ext cx="647700" cy="5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167188</xdr:rowOff>
    </xdr:from>
    <xdr:to>
      <xdr:col>4</xdr:col>
      <xdr:colOff>469900</xdr:colOff>
      <xdr:row>35</xdr:row>
      <xdr:rowOff>234579</xdr:rowOff>
    </xdr:to>
    <xdr:cxnSp macro="">
      <xdr:nvCxnSpPr>
        <xdr:cNvPr id="113" name="直線コネクタ 112"/>
        <xdr:cNvCxnSpPr/>
      </xdr:nvCxnSpPr>
      <xdr:spPr bwMode="auto">
        <a:xfrm>
          <a:off x="4305300" y="6777538"/>
          <a:ext cx="698500" cy="6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122840</xdr:rowOff>
    </xdr:from>
    <xdr:to>
      <xdr:col>3</xdr:col>
      <xdr:colOff>904875</xdr:colOff>
      <xdr:row>35</xdr:row>
      <xdr:rowOff>167188</xdr:rowOff>
    </xdr:to>
    <xdr:cxnSp macro="">
      <xdr:nvCxnSpPr>
        <xdr:cNvPr id="116" name="直線コネクタ 115"/>
        <xdr:cNvCxnSpPr/>
      </xdr:nvCxnSpPr>
      <xdr:spPr bwMode="auto">
        <a:xfrm>
          <a:off x="3606800" y="6733190"/>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122840</xdr:rowOff>
    </xdr:from>
    <xdr:to>
      <xdr:col>3</xdr:col>
      <xdr:colOff>206375</xdr:colOff>
      <xdr:row>35</xdr:row>
      <xdr:rowOff>130795</xdr:rowOff>
    </xdr:to>
    <xdr:cxnSp macro="">
      <xdr:nvCxnSpPr>
        <xdr:cNvPr id="119" name="直線コネクタ 118"/>
        <xdr:cNvCxnSpPr/>
      </xdr:nvCxnSpPr>
      <xdr:spPr bwMode="auto">
        <a:xfrm flipV="1">
          <a:off x="2908300" y="6733190"/>
          <a:ext cx="698500" cy="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129853</xdr:rowOff>
    </xdr:from>
    <xdr:to>
      <xdr:col>5</xdr:col>
      <xdr:colOff>34925</xdr:colOff>
      <xdr:row>35</xdr:row>
      <xdr:rowOff>231453</xdr:rowOff>
    </xdr:to>
    <xdr:sp macro="" textlink="">
      <xdr:nvSpPr>
        <xdr:cNvPr id="129" name="円/楕円 128"/>
        <xdr:cNvSpPr/>
      </xdr:nvSpPr>
      <xdr:spPr bwMode="auto">
        <a:xfrm>
          <a:off x="5600700" y="674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317830</xdr:rowOff>
    </xdr:from>
    <xdr:ext cx="762000" cy="259045"/>
    <xdr:sp macro="" textlink="">
      <xdr:nvSpPr>
        <xdr:cNvPr id="130" name="人口1人当たり決算額の推移該当値テキスト445"/>
        <xdr:cNvSpPr txBox="1"/>
      </xdr:nvSpPr>
      <xdr:spPr>
        <a:xfrm>
          <a:off x="5740400" y="65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183779</xdr:rowOff>
    </xdr:from>
    <xdr:to>
      <xdr:col>4</xdr:col>
      <xdr:colOff>520700</xdr:colOff>
      <xdr:row>35</xdr:row>
      <xdr:rowOff>285379</xdr:rowOff>
    </xdr:to>
    <xdr:sp macro="" textlink="">
      <xdr:nvSpPr>
        <xdr:cNvPr id="131" name="円/楕円 130"/>
        <xdr:cNvSpPr/>
      </xdr:nvSpPr>
      <xdr:spPr bwMode="auto">
        <a:xfrm>
          <a:off x="4953000" y="679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270156</xdr:rowOff>
    </xdr:from>
    <xdr:ext cx="736600" cy="259045"/>
    <xdr:sp macro="" textlink="">
      <xdr:nvSpPr>
        <xdr:cNvPr id="132" name="テキスト ボックス 131"/>
        <xdr:cNvSpPr txBox="1"/>
      </xdr:nvSpPr>
      <xdr:spPr>
        <a:xfrm>
          <a:off x="4622800" y="688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116388</xdr:rowOff>
    </xdr:from>
    <xdr:to>
      <xdr:col>3</xdr:col>
      <xdr:colOff>955675</xdr:colOff>
      <xdr:row>35</xdr:row>
      <xdr:rowOff>217988</xdr:rowOff>
    </xdr:to>
    <xdr:sp macro="" textlink="">
      <xdr:nvSpPr>
        <xdr:cNvPr id="133" name="円/楕円 132"/>
        <xdr:cNvSpPr/>
      </xdr:nvSpPr>
      <xdr:spPr bwMode="auto">
        <a:xfrm>
          <a:off x="4254500" y="672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202765</xdr:rowOff>
    </xdr:from>
    <xdr:ext cx="762000" cy="259045"/>
    <xdr:sp macro="" textlink="">
      <xdr:nvSpPr>
        <xdr:cNvPr id="134" name="テキスト ボックス 133"/>
        <xdr:cNvSpPr txBox="1"/>
      </xdr:nvSpPr>
      <xdr:spPr>
        <a:xfrm>
          <a:off x="3924300" y="681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72040</xdr:rowOff>
    </xdr:from>
    <xdr:to>
      <xdr:col>3</xdr:col>
      <xdr:colOff>257175</xdr:colOff>
      <xdr:row>35</xdr:row>
      <xdr:rowOff>173640</xdr:rowOff>
    </xdr:to>
    <xdr:sp macro="" textlink="">
      <xdr:nvSpPr>
        <xdr:cNvPr id="135" name="円/楕円 134"/>
        <xdr:cNvSpPr/>
      </xdr:nvSpPr>
      <xdr:spPr bwMode="auto">
        <a:xfrm>
          <a:off x="3556000" y="668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183817</xdr:rowOff>
    </xdr:from>
    <xdr:ext cx="762000" cy="259045"/>
    <xdr:sp macro="" textlink="">
      <xdr:nvSpPr>
        <xdr:cNvPr id="136" name="テキスト ボックス 135"/>
        <xdr:cNvSpPr txBox="1"/>
      </xdr:nvSpPr>
      <xdr:spPr>
        <a:xfrm>
          <a:off x="3225800" y="645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79995</xdr:rowOff>
    </xdr:from>
    <xdr:to>
      <xdr:col>2</xdr:col>
      <xdr:colOff>692150</xdr:colOff>
      <xdr:row>35</xdr:row>
      <xdr:rowOff>181595</xdr:rowOff>
    </xdr:to>
    <xdr:sp macro="" textlink="">
      <xdr:nvSpPr>
        <xdr:cNvPr id="137" name="円/楕円 136"/>
        <xdr:cNvSpPr/>
      </xdr:nvSpPr>
      <xdr:spPr bwMode="auto">
        <a:xfrm>
          <a:off x="2857500" y="669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166372</xdr:rowOff>
    </xdr:from>
    <xdr:ext cx="762000" cy="259045"/>
    <xdr:sp macro="" textlink="">
      <xdr:nvSpPr>
        <xdr:cNvPr id="138" name="テキスト ボックス 137"/>
        <xdr:cNvSpPr txBox="1"/>
      </xdr:nvSpPr>
      <xdr:spPr>
        <a:xfrm>
          <a:off x="2527300" y="677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7,427
7,373
13.63
3,886,578
3,703,314
173,476
2,376,005
3,023,170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159055</xdr:rowOff>
    </xdr:from>
    <xdr:to>
      <xdr:col>6</xdr:col>
      <xdr:colOff>511175</xdr:colOff>
      <xdr:row>36</xdr:row>
      <xdr:rowOff>159795</xdr:rowOff>
    </xdr:to>
    <xdr:cxnSp macro="">
      <xdr:nvCxnSpPr>
        <xdr:cNvPr id="63" name="直線コネクタ 62"/>
        <xdr:cNvCxnSpPr/>
      </xdr:nvCxnSpPr>
      <xdr:spPr>
        <a:xfrm flipV="1">
          <a:off x="3797300" y="6331255"/>
          <a:ext cx="8382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93631</xdr:rowOff>
    </xdr:from>
    <xdr:to>
      <xdr:col>5</xdr:col>
      <xdr:colOff>358775</xdr:colOff>
      <xdr:row>36</xdr:row>
      <xdr:rowOff>159795</xdr:rowOff>
    </xdr:to>
    <xdr:cxnSp macro="">
      <xdr:nvCxnSpPr>
        <xdr:cNvPr id="66" name="直線コネクタ 65"/>
        <xdr:cNvCxnSpPr/>
      </xdr:nvCxnSpPr>
      <xdr:spPr>
        <a:xfrm>
          <a:off x="2908300" y="6265831"/>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42164</xdr:rowOff>
    </xdr:from>
    <xdr:to>
      <xdr:col>4</xdr:col>
      <xdr:colOff>155575</xdr:colOff>
      <xdr:row>36</xdr:row>
      <xdr:rowOff>93631</xdr:rowOff>
    </xdr:to>
    <xdr:cxnSp macro="">
      <xdr:nvCxnSpPr>
        <xdr:cNvPr id="69" name="直線コネクタ 68"/>
        <xdr:cNvCxnSpPr/>
      </xdr:nvCxnSpPr>
      <xdr:spPr>
        <a:xfrm>
          <a:off x="2019300" y="6214364"/>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160814</xdr:rowOff>
    </xdr:from>
    <xdr:ext cx="599010" cy="259045"/>
    <xdr:sp macro="" textlink="">
      <xdr:nvSpPr>
        <xdr:cNvPr id="71" name="テキスト ボックス 70"/>
        <xdr:cNvSpPr txBox="1"/>
      </xdr:nvSpPr>
      <xdr:spPr>
        <a:xfrm>
          <a:off x="2608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42164</xdr:rowOff>
    </xdr:from>
    <xdr:to>
      <xdr:col>2</xdr:col>
      <xdr:colOff>638175</xdr:colOff>
      <xdr:row>36</xdr:row>
      <xdr:rowOff>55782</xdr:rowOff>
    </xdr:to>
    <xdr:cxnSp macro="">
      <xdr:nvCxnSpPr>
        <xdr:cNvPr id="72" name="直線コネクタ 71"/>
        <xdr:cNvCxnSpPr/>
      </xdr:nvCxnSpPr>
      <xdr:spPr>
        <a:xfrm flipV="1">
          <a:off x="1130300" y="6214364"/>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149514</xdr:rowOff>
    </xdr:from>
    <xdr:ext cx="599010" cy="259045"/>
    <xdr:sp macro="" textlink="">
      <xdr:nvSpPr>
        <xdr:cNvPr id="74" name="テキスト ボックス 73"/>
        <xdr:cNvSpPr txBox="1"/>
      </xdr:nvSpPr>
      <xdr:spPr>
        <a:xfrm>
          <a:off x="1719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108255</xdr:rowOff>
    </xdr:from>
    <xdr:to>
      <xdr:col>6</xdr:col>
      <xdr:colOff>561975</xdr:colOff>
      <xdr:row>37</xdr:row>
      <xdr:rowOff>38405</xdr:rowOff>
    </xdr:to>
    <xdr:sp macro="" textlink="">
      <xdr:nvSpPr>
        <xdr:cNvPr id="82" name="円/楕円 81"/>
        <xdr:cNvSpPr/>
      </xdr:nvSpPr>
      <xdr:spPr>
        <a:xfrm>
          <a:off x="4584700" y="62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86682</xdr:rowOff>
    </xdr:from>
    <xdr:ext cx="599010" cy="259045"/>
    <xdr:sp macro="" textlink="">
      <xdr:nvSpPr>
        <xdr:cNvPr id="83" name="人件費該当値テキスト"/>
        <xdr:cNvSpPr txBox="1"/>
      </xdr:nvSpPr>
      <xdr:spPr>
        <a:xfrm>
          <a:off x="4686300" y="625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108995</xdr:rowOff>
    </xdr:from>
    <xdr:to>
      <xdr:col>5</xdr:col>
      <xdr:colOff>409575</xdr:colOff>
      <xdr:row>37</xdr:row>
      <xdr:rowOff>39145</xdr:rowOff>
    </xdr:to>
    <xdr:sp macro="" textlink="">
      <xdr:nvSpPr>
        <xdr:cNvPr id="84" name="円/楕円 83"/>
        <xdr:cNvSpPr/>
      </xdr:nvSpPr>
      <xdr:spPr>
        <a:xfrm>
          <a:off x="3746500" y="62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30272</xdr:rowOff>
    </xdr:from>
    <xdr:ext cx="599010" cy="259045"/>
    <xdr:sp macro="" textlink="">
      <xdr:nvSpPr>
        <xdr:cNvPr id="85" name="テキスト ボックス 84"/>
        <xdr:cNvSpPr txBox="1"/>
      </xdr:nvSpPr>
      <xdr:spPr>
        <a:xfrm>
          <a:off x="3497794" y="63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42831</xdr:rowOff>
    </xdr:from>
    <xdr:to>
      <xdr:col>4</xdr:col>
      <xdr:colOff>206375</xdr:colOff>
      <xdr:row>36</xdr:row>
      <xdr:rowOff>144431</xdr:rowOff>
    </xdr:to>
    <xdr:sp macro="" textlink="">
      <xdr:nvSpPr>
        <xdr:cNvPr id="86" name="円/楕円 85"/>
        <xdr:cNvSpPr/>
      </xdr:nvSpPr>
      <xdr:spPr>
        <a:xfrm>
          <a:off x="2857500" y="62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160958</xdr:rowOff>
    </xdr:from>
    <xdr:ext cx="599010" cy="259045"/>
    <xdr:sp macro="" textlink="">
      <xdr:nvSpPr>
        <xdr:cNvPr id="87" name="テキスト ボックス 86"/>
        <xdr:cNvSpPr txBox="1"/>
      </xdr:nvSpPr>
      <xdr:spPr>
        <a:xfrm>
          <a:off x="2608794" y="59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162814</xdr:rowOff>
    </xdr:from>
    <xdr:to>
      <xdr:col>3</xdr:col>
      <xdr:colOff>3175</xdr:colOff>
      <xdr:row>36</xdr:row>
      <xdr:rowOff>92964</xdr:rowOff>
    </xdr:to>
    <xdr:sp macro="" textlink="">
      <xdr:nvSpPr>
        <xdr:cNvPr id="88" name="円/楕円 87"/>
        <xdr:cNvSpPr/>
      </xdr:nvSpPr>
      <xdr:spPr>
        <a:xfrm>
          <a:off x="1968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109491</xdr:rowOff>
    </xdr:from>
    <xdr:ext cx="599010" cy="259045"/>
    <xdr:sp macro="" textlink="">
      <xdr:nvSpPr>
        <xdr:cNvPr id="89" name="テキスト ボックス 88"/>
        <xdr:cNvSpPr txBox="1"/>
      </xdr:nvSpPr>
      <xdr:spPr>
        <a:xfrm>
          <a:off x="1719794" y="593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4982</xdr:rowOff>
    </xdr:from>
    <xdr:to>
      <xdr:col>1</xdr:col>
      <xdr:colOff>485775</xdr:colOff>
      <xdr:row>36</xdr:row>
      <xdr:rowOff>106582</xdr:rowOff>
    </xdr:to>
    <xdr:sp macro="" textlink="">
      <xdr:nvSpPr>
        <xdr:cNvPr id="90" name="円/楕円 89"/>
        <xdr:cNvSpPr/>
      </xdr:nvSpPr>
      <xdr:spPr>
        <a:xfrm>
          <a:off x="1079500" y="61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123109</xdr:rowOff>
    </xdr:from>
    <xdr:ext cx="599010" cy="259045"/>
    <xdr:sp macro="" textlink="">
      <xdr:nvSpPr>
        <xdr:cNvPr id="91" name="テキスト ボックス 90"/>
        <xdr:cNvSpPr txBox="1"/>
      </xdr:nvSpPr>
      <xdr:spPr>
        <a:xfrm>
          <a:off x="830794" y="595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10735</xdr:rowOff>
    </xdr:from>
    <xdr:to>
      <xdr:col>6</xdr:col>
      <xdr:colOff>511175</xdr:colOff>
      <xdr:row>57</xdr:row>
      <xdr:rowOff>61306</xdr:rowOff>
    </xdr:to>
    <xdr:cxnSp macro="">
      <xdr:nvCxnSpPr>
        <xdr:cNvPr id="118" name="直線コネクタ 117"/>
        <xdr:cNvCxnSpPr/>
      </xdr:nvCxnSpPr>
      <xdr:spPr>
        <a:xfrm>
          <a:off x="3797300" y="9783385"/>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10735</xdr:rowOff>
    </xdr:from>
    <xdr:to>
      <xdr:col>5</xdr:col>
      <xdr:colOff>358775</xdr:colOff>
      <xdr:row>57</xdr:row>
      <xdr:rowOff>63361</xdr:rowOff>
    </xdr:to>
    <xdr:cxnSp macro="">
      <xdr:nvCxnSpPr>
        <xdr:cNvPr id="121" name="直線コネクタ 120"/>
        <xdr:cNvCxnSpPr/>
      </xdr:nvCxnSpPr>
      <xdr:spPr>
        <a:xfrm flipV="1">
          <a:off x="2908300" y="9783385"/>
          <a:ext cx="889000" cy="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63361</xdr:rowOff>
    </xdr:from>
    <xdr:to>
      <xdr:col>4</xdr:col>
      <xdr:colOff>155575</xdr:colOff>
      <xdr:row>57</xdr:row>
      <xdr:rowOff>101816</xdr:rowOff>
    </xdr:to>
    <xdr:cxnSp macro="">
      <xdr:nvCxnSpPr>
        <xdr:cNvPr id="124" name="直線コネクタ 123"/>
        <xdr:cNvCxnSpPr/>
      </xdr:nvCxnSpPr>
      <xdr:spPr>
        <a:xfrm flipV="1">
          <a:off x="2019300" y="9836011"/>
          <a:ext cx="8890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94252</xdr:rowOff>
    </xdr:from>
    <xdr:to>
      <xdr:col>2</xdr:col>
      <xdr:colOff>638175</xdr:colOff>
      <xdr:row>57</xdr:row>
      <xdr:rowOff>101816</xdr:rowOff>
    </xdr:to>
    <xdr:cxnSp macro="">
      <xdr:nvCxnSpPr>
        <xdr:cNvPr id="127" name="直線コネクタ 126"/>
        <xdr:cNvCxnSpPr/>
      </xdr:nvCxnSpPr>
      <xdr:spPr>
        <a:xfrm>
          <a:off x="1130300" y="9866902"/>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10506</xdr:rowOff>
    </xdr:from>
    <xdr:to>
      <xdr:col>6</xdr:col>
      <xdr:colOff>561975</xdr:colOff>
      <xdr:row>57</xdr:row>
      <xdr:rowOff>112106</xdr:rowOff>
    </xdr:to>
    <xdr:sp macro="" textlink="">
      <xdr:nvSpPr>
        <xdr:cNvPr id="137" name="円/楕円 136"/>
        <xdr:cNvSpPr/>
      </xdr:nvSpPr>
      <xdr:spPr>
        <a:xfrm>
          <a:off x="4584700" y="97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160383</xdr:rowOff>
    </xdr:from>
    <xdr:ext cx="599010" cy="259045"/>
    <xdr:sp macro="" textlink="">
      <xdr:nvSpPr>
        <xdr:cNvPr id="138" name="物件費該当値テキスト"/>
        <xdr:cNvSpPr txBox="1"/>
      </xdr:nvSpPr>
      <xdr:spPr>
        <a:xfrm>
          <a:off x="4686300" y="97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131385</xdr:rowOff>
    </xdr:from>
    <xdr:to>
      <xdr:col>5</xdr:col>
      <xdr:colOff>409575</xdr:colOff>
      <xdr:row>57</xdr:row>
      <xdr:rowOff>61535</xdr:rowOff>
    </xdr:to>
    <xdr:sp macro="" textlink="">
      <xdr:nvSpPr>
        <xdr:cNvPr id="139" name="円/楕円 138"/>
        <xdr:cNvSpPr/>
      </xdr:nvSpPr>
      <xdr:spPr>
        <a:xfrm>
          <a:off x="3746500" y="97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78062</xdr:rowOff>
    </xdr:from>
    <xdr:ext cx="599010" cy="259045"/>
    <xdr:sp macro="" textlink="">
      <xdr:nvSpPr>
        <xdr:cNvPr id="140" name="テキスト ボックス 139"/>
        <xdr:cNvSpPr txBox="1"/>
      </xdr:nvSpPr>
      <xdr:spPr>
        <a:xfrm>
          <a:off x="3497794" y="95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12561</xdr:rowOff>
    </xdr:from>
    <xdr:to>
      <xdr:col>4</xdr:col>
      <xdr:colOff>206375</xdr:colOff>
      <xdr:row>57</xdr:row>
      <xdr:rowOff>114161</xdr:rowOff>
    </xdr:to>
    <xdr:sp macro="" textlink="">
      <xdr:nvSpPr>
        <xdr:cNvPr id="141" name="円/楕円 140"/>
        <xdr:cNvSpPr/>
      </xdr:nvSpPr>
      <xdr:spPr>
        <a:xfrm>
          <a:off x="2857500" y="97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130688</xdr:rowOff>
    </xdr:from>
    <xdr:ext cx="599010" cy="259045"/>
    <xdr:sp macro="" textlink="">
      <xdr:nvSpPr>
        <xdr:cNvPr id="142" name="テキスト ボックス 141"/>
        <xdr:cNvSpPr txBox="1"/>
      </xdr:nvSpPr>
      <xdr:spPr>
        <a:xfrm>
          <a:off x="2608794" y="956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51016</xdr:rowOff>
    </xdr:from>
    <xdr:to>
      <xdr:col>3</xdr:col>
      <xdr:colOff>3175</xdr:colOff>
      <xdr:row>57</xdr:row>
      <xdr:rowOff>152616</xdr:rowOff>
    </xdr:to>
    <xdr:sp macro="" textlink="">
      <xdr:nvSpPr>
        <xdr:cNvPr id="143" name="円/楕円 142"/>
        <xdr:cNvSpPr/>
      </xdr:nvSpPr>
      <xdr:spPr>
        <a:xfrm>
          <a:off x="1968500" y="98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143743</xdr:rowOff>
    </xdr:from>
    <xdr:ext cx="534377" cy="259045"/>
    <xdr:sp macro="" textlink="">
      <xdr:nvSpPr>
        <xdr:cNvPr id="144" name="テキスト ボックス 143"/>
        <xdr:cNvSpPr txBox="1"/>
      </xdr:nvSpPr>
      <xdr:spPr>
        <a:xfrm>
          <a:off x="1752111" y="99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43452</xdr:rowOff>
    </xdr:from>
    <xdr:to>
      <xdr:col>1</xdr:col>
      <xdr:colOff>485775</xdr:colOff>
      <xdr:row>57</xdr:row>
      <xdr:rowOff>145052</xdr:rowOff>
    </xdr:to>
    <xdr:sp macro="" textlink="">
      <xdr:nvSpPr>
        <xdr:cNvPr id="145" name="円/楕円 144"/>
        <xdr:cNvSpPr/>
      </xdr:nvSpPr>
      <xdr:spPr>
        <a:xfrm>
          <a:off x="1079500" y="98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161579</xdr:rowOff>
    </xdr:from>
    <xdr:ext cx="534377" cy="259045"/>
    <xdr:sp macro="" textlink="">
      <xdr:nvSpPr>
        <xdr:cNvPr id="146" name="テキスト ボックス 145"/>
        <xdr:cNvSpPr txBox="1"/>
      </xdr:nvSpPr>
      <xdr:spPr>
        <a:xfrm>
          <a:off x="863111" y="95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35641</xdr:rowOff>
    </xdr:from>
    <xdr:to>
      <xdr:col>6</xdr:col>
      <xdr:colOff>511175</xdr:colOff>
      <xdr:row>78</xdr:row>
      <xdr:rowOff>61495</xdr:rowOff>
    </xdr:to>
    <xdr:cxnSp macro="">
      <xdr:nvCxnSpPr>
        <xdr:cNvPr id="173" name="直線コネクタ 172"/>
        <xdr:cNvCxnSpPr/>
      </xdr:nvCxnSpPr>
      <xdr:spPr>
        <a:xfrm>
          <a:off x="3797300" y="13408741"/>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35641</xdr:rowOff>
    </xdr:from>
    <xdr:to>
      <xdr:col>5</xdr:col>
      <xdr:colOff>358775</xdr:colOff>
      <xdr:row>78</xdr:row>
      <xdr:rowOff>73451</xdr:rowOff>
    </xdr:to>
    <xdr:cxnSp macro="">
      <xdr:nvCxnSpPr>
        <xdr:cNvPr id="176" name="直線コネクタ 175"/>
        <xdr:cNvCxnSpPr/>
      </xdr:nvCxnSpPr>
      <xdr:spPr>
        <a:xfrm flipV="1">
          <a:off x="2908300" y="13408741"/>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55643</xdr:rowOff>
    </xdr:from>
    <xdr:to>
      <xdr:col>4</xdr:col>
      <xdr:colOff>155575</xdr:colOff>
      <xdr:row>78</xdr:row>
      <xdr:rowOff>73451</xdr:rowOff>
    </xdr:to>
    <xdr:cxnSp macro="">
      <xdr:nvCxnSpPr>
        <xdr:cNvPr id="179" name="直線コネクタ 178"/>
        <xdr:cNvCxnSpPr/>
      </xdr:nvCxnSpPr>
      <xdr:spPr>
        <a:xfrm>
          <a:off x="2019300" y="13428743"/>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18954</xdr:rowOff>
    </xdr:from>
    <xdr:to>
      <xdr:col>2</xdr:col>
      <xdr:colOff>638175</xdr:colOff>
      <xdr:row>78</xdr:row>
      <xdr:rowOff>55643</xdr:rowOff>
    </xdr:to>
    <xdr:cxnSp macro="">
      <xdr:nvCxnSpPr>
        <xdr:cNvPr id="182" name="直線コネクタ 181"/>
        <xdr:cNvCxnSpPr/>
      </xdr:nvCxnSpPr>
      <xdr:spPr>
        <a:xfrm>
          <a:off x="1130300" y="13392054"/>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10695</xdr:rowOff>
    </xdr:from>
    <xdr:to>
      <xdr:col>6</xdr:col>
      <xdr:colOff>561975</xdr:colOff>
      <xdr:row>78</xdr:row>
      <xdr:rowOff>112295</xdr:rowOff>
    </xdr:to>
    <xdr:sp macro="" textlink="">
      <xdr:nvSpPr>
        <xdr:cNvPr id="192" name="円/楕円 191"/>
        <xdr:cNvSpPr/>
      </xdr:nvSpPr>
      <xdr:spPr>
        <a:xfrm>
          <a:off x="4584700" y="133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97072</xdr:rowOff>
    </xdr:from>
    <xdr:ext cx="469744" cy="259045"/>
    <xdr:sp macro="" textlink="">
      <xdr:nvSpPr>
        <xdr:cNvPr id="193" name="維持補修費該当値テキスト"/>
        <xdr:cNvSpPr txBox="1"/>
      </xdr:nvSpPr>
      <xdr:spPr>
        <a:xfrm>
          <a:off x="4686300" y="132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156291</xdr:rowOff>
    </xdr:from>
    <xdr:to>
      <xdr:col>5</xdr:col>
      <xdr:colOff>409575</xdr:colOff>
      <xdr:row>78</xdr:row>
      <xdr:rowOff>86441</xdr:rowOff>
    </xdr:to>
    <xdr:sp macro="" textlink="">
      <xdr:nvSpPr>
        <xdr:cNvPr id="194" name="円/楕円 193"/>
        <xdr:cNvSpPr/>
      </xdr:nvSpPr>
      <xdr:spPr>
        <a:xfrm>
          <a:off x="3746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77568</xdr:rowOff>
    </xdr:from>
    <xdr:ext cx="469744" cy="259045"/>
    <xdr:sp macro="" textlink="">
      <xdr:nvSpPr>
        <xdr:cNvPr id="195" name="テキスト ボックス 194"/>
        <xdr:cNvSpPr txBox="1"/>
      </xdr:nvSpPr>
      <xdr:spPr>
        <a:xfrm>
          <a:off x="3562427"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22651</xdr:rowOff>
    </xdr:from>
    <xdr:to>
      <xdr:col>4</xdr:col>
      <xdr:colOff>206375</xdr:colOff>
      <xdr:row>78</xdr:row>
      <xdr:rowOff>124251</xdr:rowOff>
    </xdr:to>
    <xdr:sp macro="" textlink="">
      <xdr:nvSpPr>
        <xdr:cNvPr id="196" name="円/楕円 195"/>
        <xdr:cNvSpPr/>
      </xdr:nvSpPr>
      <xdr:spPr>
        <a:xfrm>
          <a:off x="2857500" y="13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115378</xdr:rowOff>
    </xdr:from>
    <xdr:ext cx="469744" cy="259045"/>
    <xdr:sp macro="" textlink="">
      <xdr:nvSpPr>
        <xdr:cNvPr id="197" name="テキスト ボックス 196"/>
        <xdr:cNvSpPr txBox="1"/>
      </xdr:nvSpPr>
      <xdr:spPr>
        <a:xfrm>
          <a:off x="2673427" y="134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4843</xdr:rowOff>
    </xdr:from>
    <xdr:to>
      <xdr:col>3</xdr:col>
      <xdr:colOff>3175</xdr:colOff>
      <xdr:row>78</xdr:row>
      <xdr:rowOff>106443</xdr:rowOff>
    </xdr:to>
    <xdr:sp macro="" textlink="">
      <xdr:nvSpPr>
        <xdr:cNvPr id="198" name="円/楕円 197"/>
        <xdr:cNvSpPr/>
      </xdr:nvSpPr>
      <xdr:spPr>
        <a:xfrm>
          <a:off x="1968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97570</xdr:rowOff>
    </xdr:from>
    <xdr:ext cx="469744" cy="259045"/>
    <xdr:sp macro="" textlink="">
      <xdr:nvSpPr>
        <xdr:cNvPr id="199" name="テキスト ボックス 198"/>
        <xdr:cNvSpPr txBox="1"/>
      </xdr:nvSpPr>
      <xdr:spPr>
        <a:xfrm>
          <a:off x="1784427" y="134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139604</xdr:rowOff>
    </xdr:from>
    <xdr:to>
      <xdr:col>1</xdr:col>
      <xdr:colOff>485775</xdr:colOff>
      <xdr:row>78</xdr:row>
      <xdr:rowOff>69754</xdr:rowOff>
    </xdr:to>
    <xdr:sp macro="" textlink="">
      <xdr:nvSpPr>
        <xdr:cNvPr id="200" name="円/楕円 199"/>
        <xdr:cNvSpPr/>
      </xdr:nvSpPr>
      <xdr:spPr>
        <a:xfrm>
          <a:off x="1079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60881</xdr:rowOff>
    </xdr:from>
    <xdr:ext cx="469744" cy="259045"/>
    <xdr:sp macro="" textlink="">
      <xdr:nvSpPr>
        <xdr:cNvPr id="201" name="テキスト ボックス 200"/>
        <xdr:cNvSpPr txBox="1"/>
      </xdr:nvSpPr>
      <xdr:spPr>
        <a:xfrm>
          <a:off x="895427" y="134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107735</xdr:rowOff>
    </xdr:from>
    <xdr:to>
      <xdr:col>6</xdr:col>
      <xdr:colOff>511175</xdr:colOff>
      <xdr:row>95</xdr:row>
      <xdr:rowOff>167723</xdr:rowOff>
    </xdr:to>
    <xdr:cxnSp macro="">
      <xdr:nvCxnSpPr>
        <xdr:cNvPr id="231" name="直線コネクタ 230"/>
        <xdr:cNvCxnSpPr/>
      </xdr:nvCxnSpPr>
      <xdr:spPr>
        <a:xfrm flipV="1">
          <a:off x="3797300" y="16395485"/>
          <a:ext cx="838200" cy="5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167723</xdr:rowOff>
    </xdr:from>
    <xdr:to>
      <xdr:col>5</xdr:col>
      <xdr:colOff>358775</xdr:colOff>
      <xdr:row>96</xdr:row>
      <xdr:rowOff>104763</xdr:rowOff>
    </xdr:to>
    <xdr:cxnSp macro="">
      <xdr:nvCxnSpPr>
        <xdr:cNvPr id="234" name="直線コネクタ 233"/>
        <xdr:cNvCxnSpPr/>
      </xdr:nvCxnSpPr>
      <xdr:spPr>
        <a:xfrm flipV="1">
          <a:off x="2908300" y="16455473"/>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104763</xdr:rowOff>
    </xdr:from>
    <xdr:to>
      <xdr:col>4</xdr:col>
      <xdr:colOff>155575</xdr:colOff>
      <xdr:row>96</xdr:row>
      <xdr:rowOff>129966</xdr:rowOff>
    </xdr:to>
    <xdr:cxnSp macro="">
      <xdr:nvCxnSpPr>
        <xdr:cNvPr id="237" name="直線コネクタ 236"/>
        <xdr:cNvCxnSpPr/>
      </xdr:nvCxnSpPr>
      <xdr:spPr>
        <a:xfrm flipV="1">
          <a:off x="2019300" y="1656396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90399</xdr:rowOff>
    </xdr:from>
    <xdr:to>
      <xdr:col>2</xdr:col>
      <xdr:colOff>638175</xdr:colOff>
      <xdr:row>96</xdr:row>
      <xdr:rowOff>129966</xdr:rowOff>
    </xdr:to>
    <xdr:cxnSp macro="">
      <xdr:nvCxnSpPr>
        <xdr:cNvPr id="240" name="直線コネクタ 239"/>
        <xdr:cNvCxnSpPr/>
      </xdr:nvCxnSpPr>
      <xdr:spPr>
        <a:xfrm>
          <a:off x="1130300" y="16549599"/>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56935</xdr:rowOff>
    </xdr:from>
    <xdr:to>
      <xdr:col>6</xdr:col>
      <xdr:colOff>561975</xdr:colOff>
      <xdr:row>95</xdr:row>
      <xdr:rowOff>158535</xdr:rowOff>
    </xdr:to>
    <xdr:sp macro="" textlink="">
      <xdr:nvSpPr>
        <xdr:cNvPr id="250" name="円/楕円 249"/>
        <xdr:cNvSpPr/>
      </xdr:nvSpPr>
      <xdr:spPr>
        <a:xfrm>
          <a:off x="4584700" y="163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35362</xdr:rowOff>
    </xdr:from>
    <xdr:ext cx="534377" cy="259045"/>
    <xdr:sp macro="" textlink="">
      <xdr:nvSpPr>
        <xdr:cNvPr id="251" name="扶助費該当値テキスト"/>
        <xdr:cNvSpPr txBox="1"/>
      </xdr:nvSpPr>
      <xdr:spPr>
        <a:xfrm>
          <a:off x="4686300" y="163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116923</xdr:rowOff>
    </xdr:from>
    <xdr:to>
      <xdr:col>5</xdr:col>
      <xdr:colOff>409575</xdr:colOff>
      <xdr:row>96</xdr:row>
      <xdr:rowOff>47073</xdr:rowOff>
    </xdr:to>
    <xdr:sp macro="" textlink="">
      <xdr:nvSpPr>
        <xdr:cNvPr id="252" name="円/楕円 251"/>
        <xdr:cNvSpPr/>
      </xdr:nvSpPr>
      <xdr:spPr>
        <a:xfrm>
          <a:off x="3746500" y="164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38200</xdr:rowOff>
    </xdr:from>
    <xdr:ext cx="534377" cy="259045"/>
    <xdr:sp macro="" textlink="">
      <xdr:nvSpPr>
        <xdr:cNvPr id="253" name="テキスト ボックス 252"/>
        <xdr:cNvSpPr txBox="1"/>
      </xdr:nvSpPr>
      <xdr:spPr>
        <a:xfrm>
          <a:off x="3530111" y="164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53963</xdr:rowOff>
    </xdr:from>
    <xdr:to>
      <xdr:col>4</xdr:col>
      <xdr:colOff>206375</xdr:colOff>
      <xdr:row>96</xdr:row>
      <xdr:rowOff>155563</xdr:rowOff>
    </xdr:to>
    <xdr:sp macro="" textlink="">
      <xdr:nvSpPr>
        <xdr:cNvPr id="254" name="円/楕円 253"/>
        <xdr:cNvSpPr/>
      </xdr:nvSpPr>
      <xdr:spPr>
        <a:xfrm>
          <a:off x="2857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146690</xdr:rowOff>
    </xdr:from>
    <xdr:ext cx="534377" cy="259045"/>
    <xdr:sp macro="" textlink="">
      <xdr:nvSpPr>
        <xdr:cNvPr id="255" name="テキスト ボックス 254"/>
        <xdr:cNvSpPr txBox="1"/>
      </xdr:nvSpPr>
      <xdr:spPr>
        <a:xfrm>
          <a:off x="2641111" y="166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79166</xdr:rowOff>
    </xdr:from>
    <xdr:to>
      <xdr:col>3</xdr:col>
      <xdr:colOff>3175</xdr:colOff>
      <xdr:row>97</xdr:row>
      <xdr:rowOff>9316</xdr:rowOff>
    </xdr:to>
    <xdr:sp macro="" textlink="">
      <xdr:nvSpPr>
        <xdr:cNvPr id="256" name="円/楕円 255"/>
        <xdr:cNvSpPr/>
      </xdr:nvSpPr>
      <xdr:spPr>
        <a:xfrm>
          <a:off x="1968500" y="165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443</xdr:rowOff>
    </xdr:from>
    <xdr:ext cx="534377" cy="259045"/>
    <xdr:sp macro="" textlink="">
      <xdr:nvSpPr>
        <xdr:cNvPr id="257" name="テキスト ボックス 256"/>
        <xdr:cNvSpPr txBox="1"/>
      </xdr:nvSpPr>
      <xdr:spPr>
        <a:xfrm>
          <a:off x="1752111" y="166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39599</xdr:rowOff>
    </xdr:from>
    <xdr:to>
      <xdr:col>1</xdr:col>
      <xdr:colOff>485775</xdr:colOff>
      <xdr:row>96</xdr:row>
      <xdr:rowOff>141199</xdr:rowOff>
    </xdr:to>
    <xdr:sp macro="" textlink="">
      <xdr:nvSpPr>
        <xdr:cNvPr id="258" name="円/楕円 257"/>
        <xdr:cNvSpPr/>
      </xdr:nvSpPr>
      <xdr:spPr>
        <a:xfrm>
          <a:off x="1079500" y="164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132326</xdr:rowOff>
    </xdr:from>
    <xdr:ext cx="534377" cy="259045"/>
    <xdr:sp macro="" textlink="">
      <xdr:nvSpPr>
        <xdr:cNvPr id="259" name="テキスト ボックス 258"/>
        <xdr:cNvSpPr txBox="1"/>
      </xdr:nvSpPr>
      <xdr:spPr>
        <a:xfrm>
          <a:off x="863111" y="165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41759</xdr:rowOff>
    </xdr:from>
    <xdr:to>
      <xdr:col>15</xdr:col>
      <xdr:colOff>180975</xdr:colOff>
      <xdr:row>38</xdr:row>
      <xdr:rowOff>73589</xdr:rowOff>
    </xdr:to>
    <xdr:cxnSp macro="">
      <xdr:nvCxnSpPr>
        <xdr:cNvPr id="287" name="直線コネクタ 286"/>
        <xdr:cNvCxnSpPr/>
      </xdr:nvCxnSpPr>
      <xdr:spPr>
        <a:xfrm flipV="1">
          <a:off x="9639300" y="6385409"/>
          <a:ext cx="838200" cy="20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73589</xdr:rowOff>
    </xdr:from>
    <xdr:to>
      <xdr:col>14</xdr:col>
      <xdr:colOff>28575</xdr:colOff>
      <xdr:row>38</xdr:row>
      <xdr:rowOff>168577</xdr:rowOff>
    </xdr:to>
    <xdr:cxnSp macro="">
      <xdr:nvCxnSpPr>
        <xdr:cNvPr id="290" name="直線コネクタ 289"/>
        <xdr:cNvCxnSpPr/>
      </xdr:nvCxnSpPr>
      <xdr:spPr>
        <a:xfrm flipV="1">
          <a:off x="8750300" y="6588689"/>
          <a:ext cx="889000" cy="9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132696</xdr:rowOff>
    </xdr:from>
    <xdr:to>
      <xdr:col>12</xdr:col>
      <xdr:colOff>511175</xdr:colOff>
      <xdr:row>38</xdr:row>
      <xdr:rowOff>168577</xdr:rowOff>
    </xdr:to>
    <xdr:cxnSp macro="">
      <xdr:nvCxnSpPr>
        <xdr:cNvPr id="293" name="直線コネクタ 292"/>
        <xdr:cNvCxnSpPr/>
      </xdr:nvCxnSpPr>
      <xdr:spPr>
        <a:xfrm>
          <a:off x="7861300" y="6647796"/>
          <a:ext cx="889000" cy="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127648</xdr:rowOff>
    </xdr:from>
    <xdr:to>
      <xdr:col>11</xdr:col>
      <xdr:colOff>307975</xdr:colOff>
      <xdr:row>38</xdr:row>
      <xdr:rowOff>132696</xdr:rowOff>
    </xdr:to>
    <xdr:cxnSp macro="">
      <xdr:nvCxnSpPr>
        <xdr:cNvPr id="296" name="直線コネクタ 295"/>
        <xdr:cNvCxnSpPr/>
      </xdr:nvCxnSpPr>
      <xdr:spPr>
        <a:xfrm>
          <a:off x="6972300" y="6642748"/>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162409</xdr:rowOff>
    </xdr:from>
    <xdr:to>
      <xdr:col>15</xdr:col>
      <xdr:colOff>231775</xdr:colOff>
      <xdr:row>37</xdr:row>
      <xdr:rowOff>92559</xdr:rowOff>
    </xdr:to>
    <xdr:sp macro="" textlink="">
      <xdr:nvSpPr>
        <xdr:cNvPr id="306" name="円/楕円 305"/>
        <xdr:cNvSpPr/>
      </xdr:nvSpPr>
      <xdr:spPr>
        <a:xfrm>
          <a:off x="10426700" y="63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140836</xdr:rowOff>
    </xdr:from>
    <xdr:ext cx="534377" cy="259045"/>
    <xdr:sp macro="" textlink="">
      <xdr:nvSpPr>
        <xdr:cNvPr id="307" name="補助費等該当値テキスト"/>
        <xdr:cNvSpPr txBox="1"/>
      </xdr:nvSpPr>
      <xdr:spPr>
        <a:xfrm>
          <a:off x="10528300" y="63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22789</xdr:rowOff>
    </xdr:from>
    <xdr:to>
      <xdr:col>14</xdr:col>
      <xdr:colOff>79375</xdr:colOff>
      <xdr:row>38</xdr:row>
      <xdr:rowOff>124389</xdr:rowOff>
    </xdr:to>
    <xdr:sp macro="" textlink="">
      <xdr:nvSpPr>
        <xdr:cNvPr id="308" name="円/楕円 307"/>
        <xdr:cNvSpPr/>
      </xdr:nvSpPr>
      <xdr:spPr>
        <a:xfrm>
          <a:off x="9588500" y="65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115516</xdr:rowOff>
    </xdr:from>
    <xdr:ext cx="534377" cy="259045"/>
    <xdr:sp macro="" textlink="">
      <xdr:nvSpPr>
        <xdr:cNvPr id="309" name="テキスト ボックス 308"/>
        <xdr:cNvSpPr txBox="1"/>
      </xdr:nvSpPr>
      <xdr:spPr>
        <a:xfrm>
          <a:off x="9372111" y="66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117777</xdr:rowOff>
    </xdr:from>
    <xdr:to>
      <xdr:col>12</xdr:col>
      <xdr:colOff>561975</xdr:colOff>
      <xdr:row>39</xdr:row>
      <xdr:rowOff>47927</xdr:rowOff>
    </xdr:to>
    <xdr:sp macro="" textlink="">
      <xdr:nvSpPr>
        <xdr:cNvPr id="310" name="円/楕円 309"/>
        <xdr:cNvSpPr/>
      </xdr:nvSpPr>
      <xdr:spPr>
        <a:xfrm>
          <a:off x="8699500" y="66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39054</xdr:rowOff>
    </xdr:from>
    <xdr:ext cx="534377" cy="259045"/>
    <xdr:sp macro="" textlink="">
      <xdr:nvSpPr>
        <xdr:cNvPr id="311" name="テキスト ボックス 310"/>
        <xdr:cNvSpPr txBox="1"/>
      </xdr:nvSpPr>
      <xdr:spPr>
        <a:xfrm>
          <a:off x="8483111" y="67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81896</xdr:rowOff>
    </xdr:from>
    <xdr:to>
      <xdr:col>11</xdr:col>
      <xdr:colOff>358775</xdr:colOff>
      <xdr:row>39</xdr:row>
      <xdr:rowOff>12046</xdr:rowOff>
    </xdr:to>
    <xdr:sp macro="" textlink="">
      <xdr:nvSpPr>
        <xdr:cNvPr id="312" name="円/楕円 311"/>
        <xdr:cNvSpPr/>
      </xdr:nvSpPr>
      <xdr:spPr>
        <a:xfrm>
          <a:off x="7810500" y="65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3173</xdr:rowOff>
    </xdr:from>
    <xdr:ext cx="534377" cy="259045"/>
    <xdr:sp macro="" textlink="">
      <xdr:nvSpPr>
        <xdr:cNvPr id="313" name="テキスト ボックス 312"/>
        <xdr:cNvSpPr txBox="1"/>
      </xdr:nvSpPr>
      <xdr:spPr>
        <a:xfrm>
          <a:off x="7594111" y="66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76848</xdr:rowOff>
    </xdr:from>
    <xdr:to>
      <xdr:col>10</xdr:col>
      <xdr:colOff>155575</xdr:colOff>
      <xdr:row>39</xdr:row>
      <xdr:rowOff>6998</xdr:rowOff>
    </xdr:to>
    <xdr:sp macro="" textlink="">
      <xdr:nvSpPr>
        <xdr:cNvPr id="314" name="円/楕円 313"/>
        <xdr:cNvSpPr/>
      </xdr:nvSpPr>
      <xdr:spPr>
        <a:xfrm>
          <a:off x="6921500" y="65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169575</xdr:rowOff>
    </xdr:from>
    <xdr:ext cx="534377" cy="259045"/>
    <xdr:sp macro="" textlink="">
      <xdr:nvSpPr>
        <xdr:cNvPr id="315" name="テキスト ボックス 314"/>
        <xdr:cNvSpPr txBox="1"/>
      </xdr:nvSpPr>
      <xdr:spPr>
        <a:xfrm>
          <a:off x="6705111" y="66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92849</xdr:rowOff>
    </xdr:from>
    <xdr:to>
      <xdr:col>15</xdr:col>
      <xdr:colOff>180975</xdr:colOff>
      <xdr:row>59</xdr:row>
      <xdr:rowOff>93983</xdr:rowOff>
    </xdr:to>
    <xdr:cxnSp macro="">
      <xdr:nvCxnSpPr>
        <xdr:cNvPr id="346" name="直線コネクタ 345"/>
        <xdr:cNvCxnSpPr/>
      </xdr:nvCxnSpPr>
      <xdr:spPr>
        <a:xfrm>
          <a:off x="9639300" y="10208399"/>
          <a:ext cx="8382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78722</xdr:rowOff>
    </xdr:from>
    <xdr:to>
      <xdr:col>14</xdr:col>
      <xdr:colOff>28575</xdr:colOff>
      <xdr:row>59</xdr:row>
      <xdr:rowOff>92849</xdr:rowOff>
    </xdr:to>
    <xdr:cxnSp macro="">
      <xdr:nvCxnSpPr>
        <xdr:cNvPr id="349" name="直線コネクタ 348"/>
        <xdr:cNvCxnSpPr/>
      </xdr:nvCxnSpPr>
      <xdr:spPr>
        <a:xfrm>
          <a:off x="8750300" y="10194272"/>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78722</xdr:rowOff>
    </xdr:from>
    <xdr:to>
      <xdr:col>12</xdr:col>
      <xdr:colOff>511175</xdr:colOff>
      <xdr:row>59</xdr:row>
      <xdr:rowOff>80875</xdr:rowOff>
    </xdr:to>
    <xdr:cxnSp macro="">
      <xdr:nvCxnSpPr>
        <xdr:cNvPr id="352" name="直線コネクタ 351"/>
        <xdr:cNvCxnSpPr/>
      </xdr:nvCxnSpPr>
      <xdr:spPr>
        <a:xfrm flipV="1">
          <a:off x="7861300" y="1019427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80875</xdr:rowOff>
    </xdr:from>
    <xdr:to>
      <xdr:col>11</xdr:col>
      <xdr:colOff>307975</xdr:colOff>
      <xdr:row>59</xdr:row>
      <xdr:rowOff>84742</xdr:rowOff>
    </xdr:to>
    <xdr:cxnSp macro="">
      <xdr:nvCxnSpPr>
        <xdr:cNvPr id="355" name="直線コネクタ 354"/>
        <xdr:cNvCxnSpPr/>
      </xdr:nvCxnSpPr>
      <xdr:spPr>
        <a:xfrm flipV="1">
          <a:off x="6972300" y="10196425"/>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43183</xdr:rowOff>
    </xdr:from>
    <xdr:to>
      <xdr:col>15</xdr:col>
      <xdr:colOff>231775</xdr:colOff>
      <xdr:row>59</xdr:row>
      <xdr:rowOff>144783</xdr:rowOff>
    </xdr:to>
    <xdr:sp macro="" textlink="">
      <xdr:nvSpPr>
        <xdr:cNvPr id="365" name="円/楕円 364"/>
        <xdr:cNvSpPr/>
      </xdr:nvSpPr>
      <xdr:spPr>
        <a:xfrm>
          <a:off x="10426700" y="101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42049</xdr:rowOff>
    </xdr:from>
    <xdr:to>
      <xdr:col>14</xdr:col>
      <xdr:colOff>79375</xdr:colOff>
      <xdr:row>59</xdr:row>
      <xdr:rowOff>143649</xdr:rowOff>
    </xdr:to>
    <xdr:sp macro="" textlink="">
      <xdr:nvSpPr>
        <xdr:cNvPr id="367" name="円/楕円 366"/>
        <xdr:cNvSpPr/>
      </xdr:nvSpPr>
      <xdr:spPr>
        <a:xfrm>
          <a:off x="9588500" y="101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134776</xdr:rowOff>
    </xdr:from>
    <xdr:ext cx="534377" cy="259045"/>
    <xdr:sp macro="" textlink="">
      <xdr:nvSpPr>
        <xdr:cNvPr id="368" name="テキスト ボックス 367"/>
        <xdr:cNvSpPr txBox="1"/>
      </xdr:nvSpPr>
      <xdr:spPr>
        <a:xfrm>
          <a:off x="9372111" y="102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27922</xdr:rowOff>
    </xdr:from>
    <xdr:to>
      <xdr:col>12</xdr:col>
      <xdr:colOff>561975</xdr:colOff>
      <xdr:row>59</xdr:row>
      <xdr:rowOff>129522</xdr:rowOff>
    </xdr:to>
    <xdr:sp macro="" textlink="">
      <xdr:nvSpPr>
        <xdr:cNvPr id="369" name="円/楕円 368"/>
        <xdr:cNvSpPr/>
      </xdr:nvSpPr>
      <xdr:spPr>
        <a:xfrm>
          <a:off x="8699500" y="101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120649</xdr:rowOff>
    </xdr:from>
    <xdr:ext cx="534377" cy="259045"/>
    <xdr:sp macro="" textlink="">
      <xdr:nvSpPr>
        <xdr:cNvPr id="370" name="テキスト ボックス 369"/>
        <xdr:cNvSpPr txBox="1"/>
      </xdr:nvSpPr>
      <xdr:spPr>
        <a:xfrm>
          <a:off x="8483111" y="102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30075</xdr:rowOff>
    </xdr:from>
    <xdr:to>
      <xdr:col>11</xdr:col>
      <xdr:colOff>358775</xdr:colOff>
      <xdr:row>59</xdr:row>
      <xdr:rowOff>131675</xdr:rowOff>
    </xdr:to>
    <xdr:sp macro="" textlink="">
      <xdr:nvSpPr>
        <xdr:cNvPr id="371" name="円/楕円 370"/>
        <xdr:cNvSpPr/>
      </xdr:nvSpPr>
      <xdr:spPr>
        <a:xfrm>
          <a:off x="7810500" y="101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122802</xdr:rowOff>
    </xdr:from>
    <xdr:ext cx="534377" cy="259045"/>
    <xdr:sp macro="" textlink="">
      <xdr:nvSpPr>
        <xdr:cNvPr id="372" name="テキスト ボックス 371"/>
        <xdr:cNvSpPr txBox="1"/>
      </xdr:nvSpPr>
      <xdr:spPr>
        <a:xfrm>
          <a:off x="7594111" y="102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33942</xdr:rowOff>
    </xdr:from>
    <xdr:to>
      <xdr:col>10</xdr:col>
      <xdr:colOff>155575</xdr:colOff>
      <xdr:row>59</xdr:row>
      <xdr:rowOff>135542</xdr:rowOff>
    </xdr:to>
    <xdr:sp macro="" textlink="">
      <xdr:nvSpPr>
        <xdr:cNvPr id="373" name="円/楕円 372"/>
        <xdr:cNvSpPr/>
      </xdr:nvSpPr>
      <xdr:spPr>
        <a:xfrm>
          <a:off x="6921500" y="101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126669</xdr:rowOff>
    </xdr:from>
    <xdr:ext cx="534377" cy="259045"/>
    <xdr:sp macro="" textlink="">
      <xdr:nvSpPr>
        <xdr:cNvPr id="374" name="テキスト ボックス 373"/>
        <xdr:cNvSpPr txBox="1"/>
      </xdr:nvSpPr>
      <xdr:spPr>
        <a:xfrm>
          <a:off x="6705111" y="102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132767</xdr:rowOff>
    </xdr:from>
    <xdr:to>
      <xdr:col>15</xdr:col>
      <xdr:colOff>180975</xdr:colOff>
      <xdr:row>78</xdr:row>
      <xdr:rowOff>136613</xdr:rowOff>
    </xdr:to>
    <xdr:cxnSp macro="">
      <xdr:nvCxnSpPr>
        <xdr:cNvPr id="401" name="直線コネクタ 400"/>
        <xdr:cNvCxnSpPr/>
      </xdr:nvCxnSpPr>
      <xdr:spPr>
        <a:xfrm>
          <a:off x="9639300" y="13505867"/>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85813</xdr:rowOff>
    </xdr:from>
    <xdr:to>
      <xdr:col>15</xdr:col>
      <xdr:colOff>231775</xdr:colOff>
      <xdr:row>79</xdr:row>
      <xdr:rowOff>15963</xdr:rowOff>
    </xdr:to>
    <xdr:sp macro="" textlink="">
      <xdr:nvSpPr>
        <xdr:cNvPr id="411" name="円/楕円 410"/>
        <xdr:cNvSpPr/>
      </xdr:nvSpPr>
      <xdr:spPr>
        <a:xfrm>
          <a:off x="104267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81967</xdr:rowOff>
    </xdr:from>
    <xdr:to>
      <xdr:col>14</xdr:col>
      <xdr:colOff>79375</xdr:colOff>
      <xdr:row>79</xdr:row>
      <xdr:rowOff>12117</xdr:rowOff>
    </xdr:to>
    <xdr:sp macro="" textlink="">
      <xdr:nvSpPr>
        <xdr:cNvPr id="413" name="円/楕円 412"/>
        <xdr:cNvSpPr/>
      </xdr:nvSpPr>
      <xdr:spPr>
        <a:xfrm>
          <a:off x="9588500" y="13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3244</xdr:rowOff>
    </xdr:from>
    <xdr:ext cx="534377" cy="259045"/>
    <xdr:sp macro="" textlink="">
      <xdr:nvSpPr>
        <xdr:cNvPr id="414" name="テキスト ボックス 413"/>
        <xdr:cNvSpPr txBox="1"/>
      </xdr:nvSpPr>
      <xdr:spPr>
        <a:xfrm>
          <a:off x="9372111" y="13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132646</xdr:rowOff>
    </xdr:from>
    <xdr:to>
      <xdr:col>15</xdr:col>
      <xdr:colOff>180975</xdr:colOff>
      <xdr:row>98</xdr:row>
      <xdr:rowOff>133793</xdr:rowOff>
    </xdr:to>
    <xdr:cxnSp macro="">
      <xdr:nvCxnSpPr>
        <xdr:cNvPr id="441" name="直線コネクタ 440"/>
        <xdr:cNvCxnSpPr/>
      </xdr:nvCxnSpPr>
      <xdr:spPr>
        <a:xfrm flipV="1">
          <a:off x="9639300" y="16934746"/>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81846</xdr:rowOff>
    </xdr:from>
    <xdr:to>
      <xdr:col>15</xdr:col>
      <xdr:colOff>231775</xdr:colOff>
      <xdr:row>99</xdr:row>
      <xdr:rowOff>11996</xdr:rowOff>
    </xdr:to>
    <xdr:sp macro="" textlink="">
      <xdr:nvSpPr>
        <xdr:cNvPr id="451" name="円/楕円 450"/>
        <xdr:cNvSpPr/>
      </xdr:nvSpPr>
      <xdr:spPr>
        <a:xfrm>
          <a:off x="10426700" y="168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168223</xdr:rowOff>
    </xdr:from>
    <xdr:ext cx="469744" cy="259045"/>
    <xdr:sp macro="" textlink="">
      <xdr:nvSpPr>
        <xdr:cNvPr id="452" name="普通建設事業費 （ うち更新整備　）該当値テキスト"/>
        <xdr:cNvSpPr txBox="1"/>
      </xdr:nvSpPr>
      <xdr:spPr>
        <a:xfrm>
          <a:off x="10528300" y="167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82993</xdr:rowOff>
    </xdr:from>
    <xdr:to>
      <xdr:col>14</xdr:col>
      <xdr:colOff>79375</xdr:colOff>
      <xdr:row>99</xdr:row>
      <xdr:rowOff>13143</xdr:rowOff>
    </xdr:to>
    <xdr:sp macro="" textlink="">
      <xdr:nvSpPr>
        <xdr:cNvPr id="453" name="円/楕円 452"/>
        <xdr:cNvSpPr/>
      </xdr:nvSpPr>
      <xdr:spPr>
        <a:xfrm>
          <a:off x="9588500" y="168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4270</xdr:rowOff>
    </xdr:from>
    <xdr:ext cx="469744" cy="259045"/>
    <xdr:sp macro="" textlink="">
      <xdr:nvSpPr>
        <xdr:cNvPr id="454" name="テキスト ボックス 453"/>
        <xdr:cNvSpPr txBox="1"/>
      </xdr:nvSpPr>
      <xdr:spPr>
        <a:xfrm>
          <a:off x="9404427" y="1697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7192</xdr:rowOff>
    </xdr:from>
    <xdr:to>
      <xdr:col>23</xdr:col>
      <xdr:colOff>517525</xdr:colOff>
      <xdr:row>76</xdr:row>
      <xdr:rowOff>32589</xdr:rowOff>
    </xdr:to>
    <xdr:cxnSp macro="">
      <xdr:nvCxnSpPr>
        <xdr:cNvPr id="581" name="直線コネクタ 580"/>
        <xdr:cNvCxnSpPr/>
      </xdr:nvCxnSpPr>
      <xdr:spPr>
        <a:xfrm>
          <a:off x="15481300" y="13037392"/>
          <a:ext cx="8382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1671</xdr:rowOff>
    </xdr:from>
    <xdr:to>
      <xdr:col>22</xdr:col>
      <xdr:colOff>365125</xdr:colOff>
      <xdr:row>76</xdr:row>
      <xdr:rowOff>7192</xdr:rowOff>
    </xdr:to>
    <xdr:cxnSp macro="">
      <xdr:nvCxnSpPr>
        <xdr:cNvPr id="584" name="直線コネクタ 583"/>
        <xdr:cNvCxnSpPr/>
      </xdr:nvCxnSpPr>
      <xdr:spPr>
        <a:xfrm>
          <a:off x="14592300" y="1303187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168441</xdr:rowOff>
    </xdr:from>
    <xdr:to>
      <xdr:col>21</xdr:col>
      <xdr:colOff>161925</xdr:colOff>
      <xdr:row>76</xdr:row>
      <xdr:rowOff>1671</xdr:rowOff>
    </xdr:to>
    <xdr:cxnSp macro="">
      <xdr:nvCxnSpPr>
        <xdr:cNvPr id="587" name="直線コネクタ 586"/>
        <xdr:cNvCxnSpPr/>
      </xdr:nvCxnSpPr>
      <xdr:spPr>
        <a:xfrm>
          <a:off x="13703300" y="1302719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168281</xdr:rowOff>
    </xdr:from>
    <xdr:to>
      <xdr:col>19</xdr:col>
      <xdr:colOff>644525</xdr:colOff>
      <xdr:row>75</xdr:row>
      <xdr:rowOff>168441</xdr:rowOff>
    </xdr:to>
    <xdr:cxnSp macro="">
      <xdr:nvCxnSpPr>
        <xdr:cNvPr id="590" name="直線コネクタ 589"/>
        <xdr:cNvCxnSpPr/>
      </xdr:nvCxnSpPr>
      <xdr:spPr>
        <a:xfrm>
          <a:off x="12814300" y="1302703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153239</xdr:rowOff>
    </xdr:from>
    <xdr:to>
      <xdr:col>23</xdr:col>
      <xdr:colOff>568325</xdr:colOff>
      <xdr:row>76</xdr:row>
      <xdr:rowOff>83389</xdr:rowOff>
    </xdr:to>
    <xdr:sp macro="" textlink="">
      <xdr:nvSpPr>
        <xdr:cNvPr id="600" name="円/楕円 599"/>
        <xdr:cNvSpPr/>
      </xdr:nvSpPr>
      <xdr:spPr>
        <a:xfrm>
          <a:off x="16268700" y="130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131666</xdr:rowOff>
    </xdr:from>
    <xdr:ext cx="534377" cy="259045"/>
    <xdr:sp macro="" textlink="">
      <xdr:nvSpPr>
        <xdr:cNvPr id="601" name="公債費該当値テキスト"/>
        <xdr:cNvSpPr txBox="1"/>
      </xdr:nvSpPr>
      <xdr:spPr>
        <a:xfrm>
          <a:off x="16370300" y="129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127842</xdr:rowOff>
    </xdr:from>
    <xdr:to>
      <xdr:col>22</xdr:col>
      <xdr:colOff>415925</xdr:colOff>
      <xdr:row>76</xdr:row>
      <xdr:rowOff>57992</xdr:rowOff>
    </xdr:to>
    <xdr:sp macro="" textlink="">
      <xdr:nvSpPr>
        <xdr:cNvPr id="602" name="円/楕円 601"/>
        <xdr:cNvSpPr/>
      </xdr:nvSpPr>
      <xdr:spPr>
        <a:xfrm>
          <a:off x="15430500" y="129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49119</xdr:rowOff>
    </xdr:from>
    <xdr:ext cx="534377" cy="259045"/>
    <xdr:sp macro="" textlink="">
      <xdr:nvSpPr>
        <xdr:cNvPr id="603" name="テキスト ボックス 602"/>
        <xdr:cNvSpPr txBox="1"/>
      </xdr:nvSpPr>
      <xdr:spPr>
        <a:xfrm>
          <a:off x="15214111" y="130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122321</xdr:rowOff>
    </xdr:from>
    <xdr:to>
      <xdr:col>21</xdr:col>
      <xdr:colOff>212725</xdr:colOff>
      <xdr:row>76</xdr:row>
      <xdr:rowOff>52471</xdr:rowOff>
    </xdr:to>
    <xdr:sp macro="" textlink="">
      <xdr:nvSpPr>
        <xdr:cNvPr id="604" name="円/楕円 603"/>
        <xdr:cNvSpPr/>
      </xdr:nvSpPr>
      <xdr:spPr>
        <a:xfrm>
          <a:off x="14541500" y="12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43598</xdr:rowOff>
    </xdr:from>
    <xdr:ext cx="534377" cy="259045"/>
    <xdr:sp macro="" textlink="">
      <xdr:nvSpPr>
        <xdr:cNvPr id="605" name="テキスト ボックス 604"/>
        <xdr:cNvSpPr txBox="1"/>
      </xdr:nvSpPr>
      <xdr:spPr>
        <a:xfrm>
          <a:off x="14325111" y="130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117641</xdr:rowOff>
    </xdr:from>
    <xdr:to>
      <xdr:col>20</xdr:col>
      <xdr:colOff>9525</xdr:colOff>
      <xdr:row>76</xdr:row>
      <xdr:rowOff>47791</xdr:rowOff>
    </xdr:to>
    <xdr:sp macro="" textlink="">
      <xdr:nvSpPr>
        <xdr:cNvPr id="606" name="円/楕円 605"/>
        <xdr:cNvSpPr/>
      </xdr:nvSpPr>
      <xdr:spPr>
        <a:xfrm>
          <a:off x="13652500" y="129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38918</xdr:rowOff>
    </xdr:from>
    <xdr:ext cx="534377" cy="259045"/>
    <xdr:sp macro="" textlink="">
      <xdr:nvSpPr>
        <xdr:cNvPr id="607" name="テキスト ボックス 606"/>
        <xdr:cNvSpPr txBox="1"/>
      </xdr:nvSpPr>
      <xdr:spPr>
        <a:xfrm>
          <a:off x="13436111" y="130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117480</xdr:rowOff>
    </xdr:from>
    <xdr:to>
      <xdr:col>18</xdr:col>
      <xdr:colOff>492125</xdr:colOff>
      <xdr:row>76</xdr:row>
      <xdr:rowOff>47631</xdr:rowOff>
    </xdr:to>
    <xdr:sp macro="" textlink="">
      <xdr:nvSpPr>
        <xdr:cNvPr id="608" name="円/楕円 607"/>
        <xdr:cNvSpPr/>
      </xdr:nvSpPr>
      <xdr:spPr>
        <a:xfrm>
          <a:off x="12763500" y="12976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38758</xdr:rowOff>
    </xdr:from>
    <xdr:ext cx="534377" cy="259045"/>
    <xdr:sp macro="" textlink="">
      <xdr:nvSpPr>
        <xdr:cNvPr id="609" name="テキスト ボックス 608"/>
        <xdr:cNvSpPr txBox="1"/>
      </xdr:nvSpPr>
      <xdr:spPr>
        <a:xfrm>
          <a:off x="12547111" y="130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137023</xdr:rowOff>
    </xdr:from>
    <xdr:to>
      <xdr:col>23</xdr:col>
      <xdr:colOff>517525</xdr:colOff>
      <xdr:row>98</xdr:row>
      <xdr:rowOff>138519</xdr:rowOff>
    </xdr:to>
    <xdr:cxnSp macro="">
      <xdr:nvCxnSpPr>
        <xdr:cNvPr id="636" name="直線コネクタ 635"/>
        <xdr:cNvCxnSpPr/>
      </xdr:nvCxnSpPr>
      <xdr:spPr>
        <a:xfrm flipV="1">
          <a:off x="15481300" y="16939123"/>
          <a:ext cx="8382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138519</xdr:rowOff>
    </xdr:from>
    <xdr:to>
      <xdr:col>22</xdr:col>
      <xdr:colOff>365125</xdr:colOff>
      <xdr:row>98</xdr:row>
      <xdr:rowOff>139495</xdr:rowOff>
    </xdr:to>
    <xdr:cxnSp macro="">
      <xdr:nvCxnSpPr>
        <xdr:cNvPr id="639" name="直線コネクタ 638"/>
        <xdr:cNvCxnSpPr/>
      </xdr:nvCxnSpPr>
      <xdr:spPr>
        <a:xfrm flipV="1">
          <a:off x="14592300" y="16940619"/>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139440</xdr:rowOff>
    </xdr:from>
    <xdr:to>
      <xdr:col>21</xdr:col>
      <xdr:colOff>161925</xdr:colOff>
      <xdr:row>98</xdr:row>
      <xdr:rowOff>139495</xdr:rowOff>
    </xdr:to>
    <xdr:cxnSp macro="">
      <xdr:nvCxnSpPr>
        <xdr:cNvPr id="642" name="直線コネクタ 641"/>
        <xdr:cNvCxnSpPr/>
      </xdr:nvCxnSpPr>
      <xdr:spPr>
        <a:xfrm>
          <a:off x="13703300" y="1694154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133604</xdr:rowOff>
    </xdr:from>
    <xdr:to>
      <xdr:col>19</xdr:col>
      <xdr:colOff>644525</xdr:colOff>
      <xdr:row>98</xdr:row>
      <xdr:rowOff>139440</xdr:rowOff>
    </xdr:to>
    <xdr:cxnSp macro="">
      <xdr:nvCxnSpPr>
        <xdr:cNvPr id="645" name="直線コネクタ 644"/>
        <xdr:cNvCxnSpPr/>
      </xdr:nvCxnSpPr>
      <xdr:spPr>
        <a:xfrm>
          <a:off x="12814300" y="16935704"/>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86223</xdr:rowOff>
    </xdr:from>
    <xdr:to>
      <xdr:col>23</xdr:col>
      <xdr:colOff>568325</xdr:colOff>
      <xdr:row>99</xdr:row>
      <xdr:rowOff>16373</xdr:rowOff>
    </xdr:to>
    <xdr:sp macro="" textlink="">
      <xdr:nvSpPr>
        <xdr:cNvPr id="655" name="円/楕円 654"/>
        <xdr:cNvSpPr/>
      </xdr:nvSpPr>
      <xdr:spPr>
        <a:xfrm>
          <a:off x="16268700" y="168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469744" cy="259045"/>
    <xdr:sp macro="" textlink="">
      <xdr:nvSpPr>
        <xdr:cNvPr id="656" name="積立金該当値テキスト"/>
        <xdr:cNvSpPr txBox="1"/>
      </xdr:nvSpPr>
      <xdr:spPr>
        <a:xfrm>
          <a:off x="16370300" y="168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87719</xdr:rowOff>
    </xdr:from>
    <xdr:to>
      <xdr:col>22</xdr:col>
      <xdr:colOff>415925</xdr:colOff>
      <xdr:row>99</xdr:row>
      <xdr:rowOff>17869</xdr:rowOff>
    </xdr:to>
    <xdr:sp macro="" textlink="">
      <xdr:nvSpPr>
        <xdr:cNvPr id="657" name="円/楕円 656"/>
        <xdr:cNvSpPr/>
      </xdr:nvSpPr>
      <xdr:spPr>
        <a:xfrm>
          <a:off x="15430500" y="168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8996</xdr:rowOff>
    </xdr:from>
    <xdr:ext cx="469744" cy="259045"/>
    <xdr:sp macro="" textlink="">
      <xdr:nvSpPr>
        <xdr:cNvPr id="658" name="テキスト ボックス 657"/>
        <xdr:cNvSpPr txBox="1"/>
      </xdr:nvSpPr>
      <xdr:spPr>
        <a:xfrm>
          <a:off x="15246427" y="169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88695</xdr:rowOff>
    </xdr:from>
    <xdr:to>
      <xdr:col>21</xdr:col>
      <xdr:colOff>212725</xdr:colOff>
      <xdr:row>99</xdr:row>
      <xdr:rowOff>18845</xdr:rowOff>
    </xdr:to>
    <xdr:sp macro="" textlink="">
      <xdr:nvSpPr>
        <xdr:cNvPr id="659" name="円/楕円 658"/>
        <xdr:cNvSpPr/>
      </xdr:nvSpPr>
      <xdr:spPr>
        <a:xfrm>
          <a:off x="14541500" y="168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9972</xdr:rowOff>
    </xdr:from>
    <xdr:ext cx="378565" cy="259045"/>
    <xdr:sp macro="" textlink="">
      <xdr:nvSpPr>
        <xdr:cNvPr id="660" name="テキスト ボックス 659"/>
        <xdr:cNvSpPr txBox="1"/>
      </xdr:nvSpPr>
      <xdr:spPr>
        <a:xfrm>
          <a:off x="14403017" y="1698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88640</xdr:rowOff>
    </xdr:from>
    <xdr:to>
      <xdr:col>20</xdr:col>
      <xdr:colOff>9525</xdr:colOff>
      <xdr:row>99</xdr:row>
      <xdr:rowOff>18790</xdr:rowOff>
    </xdr:to>
    <xdr:sp macro="" textlink="">
      <xdr:nvSpPr>
        <xdr:cNvPr id="661" name="円/楕円 660"/>
        <xdr:cNvSpPr/>
      </xdr:nvSpPr>
      <xdr:spPr>
        <a:xfrm>
          <a:off x="13652500" y="168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9917</xdr:rowOff>
    </xdr:from>
    <xdr:ext cx="378565" cy="259045"/>
    <xdr:sp macro="" textlink="">
      <xdr:nvSpPr>
        <xdr:cNvPr id="662" name="テキスト ボックス 661"/>
        <xdr:cNvSpPr txBox="1"/>
      </xdr:nvSpPr>
      <xdr:spPr>
        <a:xfrm>
          <a:off x="13514017" y="1698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82804</xdr:rowOff>
    </xdr:from>
    <xdr:to>
      <xdr:col>18</xdr:col>
      <xdr:colOff>492125</xdr:colOff>
      <xdr:row>99</xdr:row>
      <xdr:rowOff>12954</xdr:rowOff>
    </xdr:to>
    <xdr:sp macro="" textlink="">
      <xdr:nvSpPr>
        <xdr:cNvPr id="663" name="円/楕円 662"/>
        <xdr:cNvSpPr/>
      </xdr:nvSpPr>
      <xdr:spPr>
        <a:xfrm>
          <a:off x="12763500" y="168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4081</xdr:rowOff>
    </xdr:from>
    <xdr:ext cx="534377" cy="259045"/>
    <xdr:sp macro="" textlink="">
      <xdr:nvSpPr>
        <xdr:cNvPr id="664" name="テキスト ボックス 663"/>
        <xdr:cNvSpPr txBox="1"/>
      </xdr:nvSpPr>
      <xdr:spPr>
        <a:xfrm>
          <a:off x="12547111" y="169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139105</xdr:rowOff>
    </xdr:from>
    <xdr:to>
      <xdr:col>29</xdr:col>
      <xdr:colOff>517525</xdr:colOff>
      <xdr:row>38</xdr:row>
      <xdr:rowOff>139700</xdr:rowOff>
    </xdr:to>
    <xdr:cxnSp macro="">
      <xdr:nvCxnSpPr>
        <xdr:cNvPr id="697" name="直線コネクタ 696"/>
        <xdr:cNvCxnSpPr/>
      </xdr:nvCxnSpPr>
      <xdr:spPr>
        <a:xfrm>
          <a:off x="19545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139105</xdr:rowOff>
    </xdr:from>
    <xdr:to>
      <xdr:col>28</xdr:col>
      <xdr:colOff>314325</xdr:colOff>
      <xdr:row>38</xdr:row>
      <xdr:rowOff>139700</xdr:rowOff>
    </xdr:to>
    <xdr:cxnSp macro="">
      <xdr:nvCxnSpPr>
        <xdr:cNvPr id="700" name="直線コネクタ 699"/>
        <xdr:cNvCxnSpPr/>
      </xdr:nvCxnSpPr>
      <xdr:spPr>
        <a:xfrm flipV="1">
          <a:off x="18656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88305</xdr:rowOff>
    </xdr:from>
    <xdr:to>
      <xdr:col>28</xdr:col>
      <xdr:colOff>365125</xdr:colOff>
      <xdr:row>39</xdr:row>
      <xdr:rowOff>18455</xdr:rowOff>
    </xdr:to>
    <xdr:sp macro="" textlink="">
      <xdr:nvSpPr>
        <xdr:cNvPr id="716" name="円/楕円 715"/>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9582</xdr:rowOff>
    </xdr:from>
    <xdr:ext cx="313932" cy="259045"/>
    <xdr:sp macro="" textlink="">
      <xdr:nvSpPr>
        <xdr:cNvPr id="717" name="テキスト ボックス 716"/>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41542</xdr:rowOff>
    </xdr:from>
    <xdr:to>
      <xdr:col>32</xdr:col>
      <xdr:colOff>187325</xdr:colOff>
      <xdr:row>59</xdr:row>
      <xdr:rowOff>41808</xdr:rowOff>
    </xdr:to>
    <xdr:cxnSp macro="">
      <xdr:nvCxnSpPr>
        <xdr:cNvPr id="748" name="直線コネクタ 747"/>
        <xdr:cNvCxnSpPr/>
      </xdr:nvCxnSpPr>
      <xdr:spPr>
        <a:xfrm>
          <a:off x="21323300" y="10157092"/>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41491</xdr:rowOff>
    </xdr:from>
    <xdr:to>
      <xdr:col>31</xdr:col>
      <xdr:colOff>34925</xdr:colOff>
      <xdr:row>59</xdr:row>
      <xdr:rowOff>41542</xdr:rowOff>
    </xdr:to>
    <xdr:cxnSp macro="">
      <xdr:nvCxnSpPr>
        <xdr:cNvPr id="751" name="直線コネクタ 750"/>
        <xdr:cNvCxnSpPr/>
      </xdr:nvCxnSpPr>
      <xdr:spPr>
        <a:xfrm>
          <a:off x="20434300" y="1015704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40081</xdr:rowOff>
    </xdr:from>
    <xdr:to>
      <xdr:col>29</xdr:col>
      <xdr:colOff>517525</xdr:colOff>
      <xdr:row>59</xdr:row>
      <xdr:rowOff>41491</xdr:rowOff>
    </xdr:to>
    <xdr:cxnSp macro="">
      <xdr:nvCxnSpPr>
        <xdr:cNvPr id="754" name="直線コネクタ 753"/>
        <xdr:cNvCxnSpPr/>
      </xdr:nvCxnSpPr>
      <xdr:spPr>
        <a:xfrm>
          <a:off x="19545300" y="10155631"/>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40081</xdr:rowOff>
    </xdr:from>
    <xdr:to>
      <xdr:col>28</xdr:col>
      <xdr:colOff>314325</xdr:colOff>
      <xdr:row>59</xdr:row>
      <xdr:rowOff>40360</xdr:rowOff>
    </xdr:to>
    <xdr:cxnSp macro="">
      <xdr:nvCxnSpPr>
        <xdr:cNvPr id="757" name="直線コネクタ 756"/>
        <xdr:cNvCxnSpPr/>
      </xdr:nvCxnSpPr>
      <xdr:spPr>
        <a:xfrm flipV="1">
          <a:off x="18656300" y="10155631"/>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162458</xdr:rowOff>
    </xdr:from>
    <xdr:to>
      <xdr:col>32</xdr:col>
      <xdr:colOff>238125</xdr:colOff>
      <xdr:row>59</xdr:row>
      <xdr:rowOff>92608</xdr:rowOff>
    </xdr:to>
    <xdr:sp macro="" textlink="">
      <xdr:nvSpPr>
        <xdr:cNvPr id="767" name="円/楕円 766"/>
        <xdr:cNvSpPr/>
      </xdr:nvSpPr>
      <xdr:spPr>
        <a:xfrm>
          <a:off x="22110700" y="101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162192</xdr:rowOff>
    </xdr:from>
    <xdr:to>
      <xdr:col>31</xdr:col>
      <xdr:colOff>85725</xdr:colOff>
      <xdr:row>59</xdr:row>
      <xdr:rowOff>92342</xdr:rowOff>
    </xdr:to>
    <xdr:sp macro="" textlink="">
      <xdr:nvSpPr>
        <xdr:cNvPr id="769" name="円/楕円 768"/>
        <xdr:cNvSpPr/>
      </xdr:nvSpPr>
      <xdr:spPr>
        <a:xfrm>
          <a:off x="21272500" y="101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83469</xdr:rowOff>
    </xdr:from>
    <xdr:ext cx="378565" cy="259045"/>
    <xdr:sp macro="" textlink="">
      <xdr:nvSpPr>
        <xdr:cNvPr id="770" name="テキスト ボックス 769"/>
        <xdr:cNvSpPr txBox="1"/>
      </xdr:nvSpPr>
      <xdr:spPr>
        <a:xfrm>
          <a:off x="21134017" y="10199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162141</xdr:rowOff>
    </xdr:from>
    <xdr:to>
      <xdr:col>29</xdr:col>
      <xdr:colOff>568325</xdr:colOff>
      <xdr:row>59</xdr:row>
      <xdr:rowOff>92291</xdr:rowOff>
    </xdr:to>
    <xdr:sp macro="" textlink="">
      <xdr:nvSpPr>
        <xdr:cNvPr id="771" name="円/楕円 770"/>
        <xdr:cNvSpPr/>
      </xdr:nvSpPr>
      <xdr:spPr>
        <a:xfrm>
          <a:off x="20383500" y="101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83418</xdr:rowOff>
    </xdr:from>
    <xdr:ext cx="378565" cy="259045"/>
    <xdr:sp macro="" textlink="">
      <xdr:nvSpPr>
        <xdr:cNvPr id="772" name="テキスト ボックス 771"/>
        <xdr:cNvSpPr txBox="1"/>
      </xdr:nvSpPr>
      <xdr:spPr>
        <a:xfrm>
          <a:off x="20245017" y="1019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160731</xdr:rowOff>
    </xdr:from>
    <xdr:to>
      <xdr:col>28</xdr:col>
      <xdr:colOff>365125</xdr:colOff>
      <xdr:row>59</xdr:row>
      <xdr:rowOff>90881</xdr:rowOff>
    </xdr:to>
    <xdr:sp macro="" textlink="">
      <xdr:nvSpPr>
        <xdr:cNvPr id="773" name="円/楕円 772"/>
        <xdr:cNvSpPr/>
      </xdr:nvSpPr>
      <xdr:spPr>
        <a:xfrm>
          <a:off x="19494500" y="101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82008</xdr:rowOff>
    </xdr:from>
    <xdr:ext cx="378565" cy="259045"/>
    <xdr:sp macro="" textlink="">
      <xdr:nvSpPr>
        <xdr:cNvPr id="774" name="テキスト ボックス 773"/>
        <xdr:cNvSpPr txBox="1"/>
      </xdr:nvSpPr>
      <xdr:spPr>
        <a:xfrm>
          <a:off x="19356017" y="1019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161010</xdr:rowOff>
    </xdr:from>
    <xdr:to>
      <xdr:col>27</xdr:col>
      <xdr:colOff>161925</xdr:colOff>
      <xdr:row>59</xdr:row>
      <xdr:rowOff>91160</xdr:rowOff>
    </xdr:to>
    <xdr:sp macro="" textlink="">
      <xdr:nvSpPr>
        <xdr:cNvPr id="775" name="円/楕円 774"/>
        <xdr:cNvSpPr/>
      </xdr:nvSpPr>
      <xdr:spPr>
        <a:xfrm>
          <a:off x="18605500" y="101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82287</xdr:rowOff>
    </xdr:from>
    <xdr:ext cx="378565" cy="259045"/>
    <xdr:sp macro="" textlink="">
      <xdr:nvSpPr>
        <xdr:cNvPr id="776" name="テキスト ボックス 775"/>
        <xdr:cNvSpPr txBox="1"/>
      </xdr:nvSpPr>
      <xdr:spPr>
        <a:xfrm>
          <a:off x="18467017" y="1019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22161</xdr:rowOff>
    </xdr:from>
    <xdr:to>
      <xdr:col>32</xdr:col>
      <xdr:colOff>187325</xdr:colOff>
      <xdr:row>76</xdr:row>
      <xdr:rowOff>119621</xdr:rowOff>
    </xdr:to>
    <xdr:cxnSp macro="">
      <xdr:nvCxnSpPr>
        <xdr:cNvPr id="806" name="直線コネクタ 805"/>
        <xdr:cNvCxnSpPr/>
      </xdr:nvCxnSpPr>
      <xdr:spPr>
        <a:xfrm flipV="1">
          <a:off x="21323300" y="13052361"/>
          <a:ext cx="8382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118466</xdr:rowOff>
    </xdr:from>
    <xdr:to>
      <xdr:col>31</xdr:col>
      <xdr:colOff>34925</xdr:colOff>
      <xdr:row>76</xdr:row>
      <xdr:rowOff>119621</xdr:rowOff>
    </xdr:to>
    <xdr:cxnSp macro="">
      <xdr:nvCxnSpPr>
        <xdr:cNvPr id="809" name="直線コネクタ 808"/>
        <xdr:cNvCxnSpPr/>
      </xdr:nvCxnSpPr>
      <xdr:spPr>
        <a:xfrm>
          <a:off x="20434300" y="13148666"/>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94171</xdr:rowOff>
    </xdr:from>
    <xdr:to>
      <xdr:col>29</xdr:col>
      <xdr:colOff>517525</xdr:colOff>
      <xdr:row>76</xdr:row>
      <xdr:rowOff>118466</xdr:rowOff>
    </xdr:to>
    <xdr:cxnSp macro="">
      <xdr:nvCxnSpPr>
        <xdr:cNvPr id="812" name="直線コネクタ 811"/>
        <xdr:cNvCxnSpPr/>
      </xdr:nvCxnSpPr>
      <xdr:spPr>
        <a:xfrm>
          <a:off x="19545300" y="13124371"/>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94171</xdr:rowOff>
    </xdr:from>
    <xdr:to>
      <xdr:col>28</xdr:col>
      <xdr:colOff>314325</xdr:colOff>
      <xdr:row>77</xdr:row>
      <xdr:rowOff>470</xdr:rowOff>
    </xdr:to>
    <xdr:cxnSp macro="">
      <xdr:nvCxnSpPr>
        <xdr:cNvPr id="815" name="直線コネクタ 814"/>
        <xdr:cNvCxnSpPr/>
      </xdr:nvCxnSpPr>
      <xdr:spPr>
        <a:xfrm flipV="1">
          <a:off x="18656300" y="13124371"/>
          <a:ext cx="889000" cy="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142811</xdr:rowOff>
    </xdr:from>
    <xdr:to>
      <xdr:col>32</xdr:col>
      <xdr:colOff>238125</xdr:colOff>
      <xdr:row>76</xdr:row>
      <xdr:rowOff>72961</xdr:rowOff>
    </xdr:to>
    <xdr:sp macro="" textlink="">
      <xdr:nvSpPr>
        <xdr:cNvPr id="825" name="円/楕円 824"/>
        <xdr:cNvSpPr/>
      </xdr:nvSpPr>
      <xdr:spPr>
        <a:xfrm>
          <a:off x="221107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121238</xdr:rowOff>
    </xdr:from>
    <xdr:ext cx="534377" cy="259045"/>
    <xdr:sp macro="" textlink="">
      <xdr:nvSpPr>
        <xdr:cNvPr id="826" name="繰出金該当値テキスト"/>
        <xdr:cNvSpPr txBox="1"/>
      </xdr:nvSpPr>
      <xdr:spPr>
        <a:xfrm>
          <a:off x="22212300" y="129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68821</xdr:rowOff>
    </xdr:from>
    <xdr:to>
      <xdr:col>31</xdr:col>
      <xdr:colOff>85725</xdr:colOff>
      <xdr:row>76</xdr:row>
      <xdr:rowOff>170421</xdr:rowOff>
    </xdr:to>
    <xdr:sp macro="" textlink="">
      <xdr:nvSpPr>
        <xdr:cNvPr id="827" name="円/楕円 826"/>
        <xdr:cNvSpPr/>
      </xdr:nvSpPr>
      <xdr:spPr>
        <a:xfrm>
          <a:off x="212725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161548</xdr:rowOff>
    </xdr:from>
    <xdr:ext cx="534377" cy="259045"/>
    <xdr:sp macro="" textlink="">
      <xdr:nvSpPr>
        <xdr:cNvPr id="828" name="テキスト ボックス 827"/>
        <xdr:cNvSpPr txBox="1"/>
      </xdr:nvSpPr>
      <xdr:spPr>
        <a:xfrm>
          <a:off x="21056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67666</xdr:rowOff>
    </xdr:from>
    <xdr:to>
      <xdr:col>29</xdr:col>
      <xdr:colOff>568325</xdr:colOff>
      <xdr:row>76</xdr:row>
      <xdr:rowOff>169266</xdr:rowOff>
    </xdr:to>
    <xdr:sp macro="" textlink="">
      <xdr:nvSpPr>
        <xdr:cNvPr id="829" name="円/楕円 828"/>
        <xdr:cNvSpPr/>
      </xdr:nvSpPr>
      <xdr:spPr>
        <a:xfrm>
          <a:off x="20383500" y="130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160393</xdr:rowOff>
    </xdr:from>
    <xdr:ext cx="534377" cy="259045"/>
    <xdr:sp macro="" textlink="">
      <xdr:nvSpPr>
        <xdr:cNvPr id="830" name="テキスト ボックス 829"/>
        <xdr:cNvSpPr txBox="1"/>
      </xdr:nvSpPr>
      <xdr:spPr>
        <a:xfrm>
          <a:off x="20167111" y="131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43371</xdr:rowOff>
    </xdr:from>
    <xdr:to>
      <xdr:col>28</xdr:col>
      <xdr:colOff>365125</xdr:colOff>
      <xdr:row>76</xdr:row>
      <xdr:rowOff>144971</xdr:rowOff>
    </xdr:to>
    <xdr:sp macro="" textlink="">
      <xdr:nvSpPr>
        <xdr:cNvPr id="831" name="円/楕円 830"/>
        <xdr:cNvSpPr/>
      </xdr:nvSpPr>
      <xdr:spPr>
        <a:xfrm>
          <a:off x="19494500" y="130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161497</xdr:rowOff>
    </xdr:from>
    <xdr:ext cx="534377" cy="259045"/>
    <xdr:sp macro="" textlink="">
      <xdr:nvSpPr>
        <xdr:cNvPr id="832" name="テキスト ボックス 831"/>
        <xdr:cNvSpPr txBox="1"/>
      </xdr:nvSpPr>
      <xdr:spPr>
        <a:xfrm>
          <a:off x="19278111" y="128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121120</xdr:rowOff>
    </xdr:from>
    <xdr:to>
      <xdr:col>27</xdr:col>
      <xdr:colOff>161925</xdr:colOff>
      <xdr:row>77</xdr:row>
      <xdr:rowOff>51270</xdr:rowOff>
    </xdr:to>
    <xdr:sp macro="" textlink="">
      <xdr:nvSpPr>
        <xdr:cNvPr id="833" name="円/楕円 832"/>
        <xdr:cNvSpPr/>
      </xdr:nvSpPr>
      <xdr:spPr>
        <a:xfrm>
          <a:off x="18605500" y="131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42397</xdr:rowOff>
    </xdr:from>
    <xdr:ext cx="534377" cy="259045"/>
    <xdr:sp macro="" textlink="">
      <xdr:nvSpPr>
        <xdr:cNvPr id="834" name="テキスト ボックス 833"/>
        <xdr:cNvSpPr txBox="1"/>
      </xdr:nvSpPr>
      <xdr:spPr>
        <a:xfrm>
          <a:off x="18389111" y="132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各費目について、おおむね類似団体内平均は下回っているものの、投資的経費を除く人件費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101,722</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109,293</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他多くの項目で全国平均、県内平均を上回っている。ただ、積立金</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5,856</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は平均を下回っているため、今後の財政運営を考えると積立を進めていく必要がある。</a:t>
          </a:r>
        </a:p>
        <a:p>
          <a:r>
            <a:rPr kumimoji="1" lang="ja-JP" altLang="en-US" sz="1300">
              <a:latin typeface="ＭＳ Ｐゴシック"/>
            </a:rPr>
            <a:t>変動の大きなものについて、物件費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109,293</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の下落</a:t>
          </a:r>
          <a:r>
            <a:rPr kumimoji="1" lang="en-US" altLang="ja-JP" sz="1300">
              <a:latin typeface="ＭＳ Ｐゴシック"/>
            </a:rPr>
            <a:t>(</a:t>
          </a:r>
          <a:r>
            <a:rPr kumimoji="1" lang="ja-JP" altLang="en-US" sz="1300">
              <a:latin typeface="ＭＳ Ｐゴシック"/>
            </a:rPr>
            <a:t>下落額</a:t>
          </a:r>
          <a:r>
            <a:rPr kumimoji="1" lang="en-US" altLang="ja-JP" sz="1300">
              <a:latin typeface="ＭＳ Ｐゴシック"/>
            </a:rPr>
            <a:t>22,122</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については道の駅付帯施設運営事業費が指定管理化による会計閉鎖に伴い物件費が約１４８百万円の減となったことが大きな要因である。また、補助費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79,461</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の上昇</a:t>
          </a:r>
          <a:r>
            <a:rPr kumimoji="1" lang="en-US" altLang="ja-JP" sz="1300">
              <a:latin typeface="ＭＳ Ｐゴシック"/>
            </a:rPr>
            <a:t>(</a:t>
          </a:r>
          <a:r>
            <a:rPr kumimoji="1" lang="ja-JP" altLang="en-US" sz="1300">
              <a:latin typeface="ＭＳ Ｐゴシック"/>
            </a:rPr>
            <a:t>上昇額</a:t>
          </a:r>
          <a:r>
            <a:rPr kumimoji="1" lang="en-US" altLang="ja-JP" sz="1300">
              <a:latin typeface="ＭＳ Ｐゴシック"/>
            </a:rPr>
            <a:t>22,231</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についてはプレミアム付商品券交付事業の実施（５２百万円増）、給食センター広域化に伴う負担金・分担金の新設（５９百万円増）によることが大きな要因となった。</a:t>
          </a:r>
        </a:p>
        <a:p>
          <a:r>
            <a:rPr kumimoji="1" lang="ja-JP" altLang="en-US" sz="1300">
              <a:latin typeface="ＭＳ Ｐゴシック"/>
            </a:rPr>
            <a:t>また、歳出決算総額は、住民一人当たり</a:t>
          </a:r>
          <a:r>
            <a:rPr kumimoji="1" lang="en-US" altLang="ja-JP" sz="1300">
              <a:latin typeface="ＭＳ Ｐゴシック"/>
            </a:rPr>
            <a:t>498,629</a:t>
          </a:r>
          <a:r>
            <a:rPr kumimoji="1" lang="ja-JP" altLang="en-US" sz="1300">
              <a:latin typeface="ＭＳ Ｐゴシック"/>
            </a:rPr>
            <a:t>円となっており、人口規模が少ない町であることから、各経費について総額を削減しても一人あたり金額は高止まりをしているのが現状である。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7,427
7,373
13.63
3,886,578
3,703,314
173,476
2,376,005
3,023,170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40132</xdr:rowOff>
    </xdr:from>
    <xdr:to>
      <xdr:col>6</xdr:col>
      <xdr:colOff>511175</xdr:colOff>
      <xdr:row>34</xdr:row>
      <xdr:rowOff>116459</xdr:rowOff>
    </xdr:to>
    <xdr:cxnSp macro="">
      <xdr:nvCxnSpPr>
        <xdr:cNvPr id="61" name="直線コネクタ 60"/>
        <xdr:cNvCxnSpPr/>
      </xdr:nvCxnSpPr>
      <xdr:spPr>
        <a:xfrm flipV="1">
          <a:off x="3797300" y="5869432"/>
          <a:ext cx="8382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116459</xdr:rowOff>
    </xdr:from>
    <xdr:to>
      <xdr:col>5</xdr:col>
      <xdr:colOff>358775</xdr:colOff>
      <xdr:row>34</xdr:row>
      <xdr:rowOff>142113</xdr:rowOff>
    </xdr:to>
    <xdr:cxnSp macro="">
      <xdr:nvCxnSpPr>
        <xdr:cNvPr id="64" name="直線コネクタ 63"/>
        <xdr:cNvCxnSpPr/>
      </xdr:nvCxnSpPr>
      <xdr:spPr>
        <a:xfrm flipV="1">
          <a:off x="2908300" y="5945759"/>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81280</xdr:rowOff>
    </xdr:from>
    <xdr:to>
      <xdr:col>4</xdr:col>
      <xdr:colOff>155575</xdr:colOff>
      <xdr:row>34</xdr:row>
      <xdr:rowOff>142113</xdr:rowOff>
    </xdr:to>
    <xdr:cxnSp macro="">
      <xdr:nvCxnSpPr>
        <xdr:cNvPr id="67" name="直線コネクタ 66"/>
        <xdr:cNvCxnSpPr/>
      </xdr:nvCxnSpPr>
      <xdr:spPr>
        <a:xfrm>
          <a:off x="2019300" y="5910580"/>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81280</xdr:rowOff>
    </xdr:from>
    <xdr:to>
      <xdr:col>2</xdr:col>
      <xdr:colOff>638175</xdr:colOff>
      <xdr:row>34</xdr:row>
      <xdr:rowOff>85344</xdr:rowOff>
    </xdr:to>
    <xdr:cxnSp macro="">
      <xdr:nvCxnSpPr>
        <xdr:cNvPr id="70" name="直線コネクタ 69"/>
        <xdr:cNvCxnSpPr/>
      </xdr:nvCxnSpPr>
      <xdr:spPr>
        <a:xfrm flipV="1">
          <a:off x="1130300" y="5910580"/>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160782</xdr:rowOff>
    </xdr:from>
    <xdr:to>
      <xdr:col>6</xdr:col>
      <xdr:colOff>561975</xdr:colOff>
      <xdr:row>34</xdr:row>
      <xdr:rowOff>90932</xdr:rowOff>
    </xdr:to>
    <xdr:sp macro="" textlink="">
      <xdr:nvSpPr>
        <xdr:cNvPr id="80" name="円/楕円 79"/>
        <xdr:cNvSpPr/>
      </xdr:nvSpPr>
      <xdr:spPr>
        <a:xfrm>
          <a:off x="45847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12209</xdr:rowOff>
    </xdr:from>
    <xdr:ext cx="469744" cy="259045"/>
    <xdr:sp macro="" textlink="">
      <xdr:nvSpPr>
        <xdr:cNvPr id="81" name="議会費該当値テキスト"/>
        <xdr:cNvSpPr txBox="1"/>
      </xdr:nvSpPr>
      <xdr:spPr>
        <a:xfrm>
          <a:off x="4686300" y="56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65659</xdr:rowOff>
    </xdr:from>
    <xdr:to>
      <xdr:col>5</xdr:col>
      <xdr:colOff>409575</xdr:colOff>
      <xdr:row>34</xdr:row>
      <xdr:rowOff>167259</xdr:rowOff>
    </xdr:to>
    <xdr:sp macro="" textlink="">
      <xdr:nvSpPr>
        <xdr:cNvPr id="82" name="円/楕円 81"/>
        <xdr:cNvSpPr/>
      </xdr:nvSpPr>
      <xdr:spPr>
        <a:xfrm>
          <a:off x="3746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158386</xdr:rowOff>
    </xdr:from>
    <xdr:ext cx="469744" cy="259045"/>
    <xdr:sp macro="" textlink="">
      <xdr:nvSpPr>
        <xdr:cNvPr id="83" name="テキスト ボックス 82"/>
        <xdr:cNvSpPr txBox="1"/>
      </xdr:nvSpPr>
      <xdr:spPr>
        <a:xfrm>
          <a:off x="3562427"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91313</xdr:rowOff>
    </xdr:from>
    <xdr:to>
      <xdr:col>4</xdr:col>
      <xdr:colOff>206375</xdr:colOff>
      <xdr:row>35</xdr:row>
      <xdr:rowOff>21463</xdr:rowOff>
    </xdr:to>
    <xdr:sp macro="" textlink="">
      <xdr:nvSpPr>
        <xdr:cNvPr id="84" name="円/楕円 83"/>
        <xdr:cNvSpPr/>
      </xdr:nvSpPr>
      <xdr:spPr>
        <a:xfrm>
          <a:off x="2857500" y="59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12590</xdr:rowOff>
    </xdr:from>
    <xdr:ext cx="469744" cy="259045"/>
    <xdr:sp macro="" textlink="">
      <xdr:nvSpPr>
        <xdr:cNvPr id="85" name="テキスト ボックス 84"/>
        <xdr:cNvSpPr txBox="1"/>
      </xdr:nvSpPr>
      <xdr:spPr>
        <a:xfrm>
          <a:off x="2673427" y="60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30480</xdr:rowOff>
    </xdr:from>
    <xdr:to>
      <xdr:col>3</xdr:col>
      <xdr:colOff>3175</xdr:colOff>
      <xdr:row>34</xdr:row>
      <xdr:rowOff>132080</xdr:rowOff>
    </xdr:to>
    <xdr:sp macro="" textlink="">
      <xdr:nvSpPr>
        <xdr:cNvPr id="86" name="円/楕円 85"/>
        <xdr:cNvSpPr/>
      </xdr:nvSpPr>
      <xdr:spPr>
        <a:xfrm>
          <a:off x="1968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123207</xdr:rowOff>
    </xdr:from>
    <xdr:ext cx="469744" cy="259045"/>
    <xdr:sp macro="" textlink="">
      <xdr:nvSpPr>
        <xdr:cNvPr id="87" name="テキスト ボックス 86"/>
        <xdr:cNvSpPr txBox="1"/>
      </xdr:nvSpPr>
      <xdr:spPr>
        <a:xfrm>
          <a:off x="1784427"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34544</xdr:rowOff>
    </xdr:from>
    <xdr:to>
      <xdr:col>1</xdr:col>
      <xdr:colOff>485775</xdr:colOff>
      <xdr:row>34</xdr:row>
      <xdr:rowOff>136144</xdr:rowOff>
    </xdr:to>
    <xdr:sp macro="" textlink="">
      <xdr:nvSpPr>
        <xdr:cNvPr id="88" name="円/楕円 87"/>
        <xdr:cNvSpPr/>
      </xdr:nvSpPr>
      <xdr:spPr>
        <a:xfrm>
          <a:off x="1079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127271</xdr:rowOff>
    </xdr:from>
    <xdr:ext cx="469744" cy="259045"/>
    <xdr:sp macro="" textlink="">
      <xdr:nvSpPr>
        <xdr:cNvPr id="89" name="テキスト ボックス 88"/>
        <xdr:cNvSpPr txBox="1"/>
      </xdr:nvSpPr>
      <xdr:spPr>
        <a:xfrm>
          <a:off x="895427" y="595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101722</xdr:rowOff>
    </xdr:from>
    <xdr:to>
      <xdr:col>6</xdr:col>
      <xdr:colOff>511175</xdr:colOff>
      <xdr:row>58</xdr:row>
      <xdr:rowOff>107504</xdr:rowOff>
    </xdr:to>
    <xdr:cxnSp macro="">
      <xdr:nvCxnSpPr>
        <xdr:cNvPr id="116" name="直線コネクタ 115"/>
        <xdr:cNvCxnSpPr/>
      </xdr:nvCxnSpPr>
      <xdr:spPr>
        <a:xfrm flipV="1">
          <a:off x="3797300" y="10045822"/>
          <a:ext cx="8382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107504</xdr:rowOff>
    </xdr:from>
    <xdr:to>
      <xdr:col>5</xdr:col>
      <xdr:colOff>358775</xdr:colOff>
      <xdr:row>58</xdr:row>
      <xdr:rowOff>109084</xdr:rowOff>
    </xdr:to>
    <xdr:cxnSp macro="">
      <xdr:nvCxnSpPr>
        <xdr:cNvPr id="119" name="直線コネクタ 118"/>
        <xdr:cNvCxnSpPr/>
      </xdr:nvCxnSpPr>
      <xdr:spPr>
        <a:xfrm flipV="1">
          <a:off x="2908300" y="10051604"/>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108492</xdr:rowOff>
    </xdr:from>
    <xdr:to>
      <xdr:col>4</xdr:col>
      <xdr:colOff>155575</xdr:colOff>
      <xdr:row>58</xdr:row>
      <xdr:rowOff>109084</xdr:rowOff>
    </xdr:to>
    <xdr:cxnSp macro="">
      <xdr:nvCxnSpPr>
        <xdr:cNvPr id="122" name="直線コネクタ 121"/>
        <xdr:cNvCxnSpPr/>
      </xdr:nvCxnSpPr>
      <xdr:spPr>
        <a:xfrm>
          <a:off x="2019300" y="10052592"/>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107210</xdr:rowOff>
    </xdr:from>
    <xdr:to>
      <xdr:col>2</xdr:col>
      <xdr:colOff>638175</xdr:colOff>
      <xdr:row>58</xdr:row>
      <xdr:rowOff>108492</xdr:rowOff>
    </xdr:to>
    <xdr:cxnSp macro="">
      <xdr:nvCxnSpPr>
        <xdr:cNvPr id="125" name="直線コネクタ 124"/>
        <xdr:cNvCxnSpPr/>
      </xdr:nvCxnSpPr>
      <xdr:spPr>
        <a:xfrm>
          <a:off x="1130300" y="10051310"/>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50922</xdr:rowOff>
    </xdr:from>
    <xdr:to>
      <xdr:col>6</xdr:col>
      <xdr:colOff>561975</xdr:colOff>
      <xdr:row>58</xdr:row>
      <xdr:rowOff>152522</xdr:rowOff>
    </xdr:to>
    <xdr:sp macro="" textlink="">
      <xdr:nvSpPr>
        <xdr:cNvPr id="135" name="円/楕円 134"/>
        <xdr:cNvSpPr/>
      </xdr:nvSpPr>
      <xdr:spPr>
        <a:xfrm>
          <a:off x="4584700" y="99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56704</xdr:rowOff>
    </xdr:from>
    <xdr:to>
      <xdr:col>5</xdr:col>
      <xdr:colOff>409575</xdr:colOff>
      <xdr:row>58</xdr:row>
      <xdr:rowOff>158304</xdr:rowOff>
    </xdr:to>
    <xdr:sp macro="" textlink="">
      <xdr:nvSpPr>
        <xdr:cNvPr id="137" name="円/楕円 136"/>
        <xdr:cNvSpPr/>
      </xdr:nvSpPr>
      <xdr:spPr>
        <a:xfrm>
          <a:off x="3746500" y="100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149431</xdr:rowOff>
    </xdr:from>
    <xdr:ext cx="534377" cy="259045"/>
    <xdr:sp macro="" textlink="">
      <xdr:nvSpPr>
        <xdr:cNvPr id="138" name="テキスト ボックス 137"/>
        <xdr:cNvSpPr txBox="1"/>
      </xdr:nvSpPr>
      <xdr:spPr>
        <a:xfrm>
          <a:off x="3530111" y="1009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58284</xdr:rowOff>
    </xdr:from>
    <xdr:to>
      <xdr:col>4</xdr:col>
      <xdr:colOff>206375</xdr:colOff>
      <xdr:row>58</xdr:row>
      <xdr:rowOff>159884</xdr:rowOff>
    </xdr:to>
    <xdr:sp macro="" textlink="">
      <xdr:nvSpPr>
        <xdr:cNvPr id="139" name="円/楕円 138"/>
        <xdr:cNvSpPr/>
      </xdr:nvSpPr>
      <xdr:spPr>
        <a:xfrm>
          <a:off x="2857500" y="1000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151011</xdr:rowOff>
    </xdr:from>
    <xdr:ext cx="534377" cy="259045"/>
    <xdr:sp macro="" textlink="">
      <xdr:nvSpPr>
        <xdr:cNvPr id="140" name="テキスト ボックス 139"/>
        <xdr:cNvSpPr txBox="1"/>
      </xdr:nvSpPr>
      <xdr:spPr>
        <a:xfrm>
          <a:off x="2641111" y="1009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57692</xdr:rowOff>
    </xdr:from>
    <xdr:to>
      <xdr:col>3</xdr:col>
      <xdr:colOff>3175</xdr:colOff>
      <xdr:row>58</xdr:row>
      <xdr:rowOff>159292</xdr:rowOff>
    </xdr:to>
    <xdr:sp macro="" textlink="">
      <xdr:nvSpPr>
        <xdr:cNvPr id="141" name="円/楕円 140"/>
        <xdr:cNvSpPr/>
      </xdr:nvSpPr>
      <xdr:spPr>
        <a:xfrm>
          <a:off x="1968500" y="100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150419</xdr:rowOff>
    </xdr:from>
    <xdr:ext cx="534377" cy="259045"/>
    <xdr:sp macro="" textlink="">
      <xdr:nvSpPr>
        <xdr:cNvPr id="142" name="テキスト ボックス 141"/>
        <xdr:cNvSpPr txBox="1"/>
      </xdr:nvSpPr>
      <xdr:spPr>
        <a:xfrm>
          <a:off x="1752111" y="100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56410</xdr:rowOff>
    </xdr:from>
    <xdr:to>
      <xdr:col>1</xdr:col>
      <xdr:colOff>485775</xdr:colOff>
      <xdr:row>58</xdr:row>
      <xdr:rowOff>158010</xdr:rowOff>
    </xdr:to>
    <xdr:sp macro="" textlink="">
      <xdr:nvSpPr>
        <xdr:cNvPr id="143" name="円/楕円 142"/>
        <xdr:cNvSpPr/>
      </xdr:nvSpPr>
      <xdr:spPr>
        <a:xfrm>
          <a:off x="1079500" y="1000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149137</xdr:rowOff>
    </xdr:from>
    <xdr:ext cx="534377" cy="259045"/>
    <xdr:sp macro="" textlink="">
      <xdr:nvSpPr>
        <xdr:cNvPr id="144" name="テキスト ボックス 143"/>
        <xdr:cNvSpPr txBox="1"/>
      </xdr:nvSpPr>
      <xdr:spPr>
        <a:xfrm>
          <a:off x="863111" y="100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72876</xdr:rowOff>
    </xdr:from>
    <xdr:to>
      <xdr:col>6</xdr:col>
      <xdr:colOff>511175</xdr:colOff>
      <xdr:row>76</xdr:row>
      <xdr:rowOff>97188</xdr:rowOff>
    </xdr:to>
    <xdr:cxnSp macro="">
      <xdr:nvCxnSpPr>
        <xdr:cNvPr id="171" name="直線コネクタ 170"/>
        <xdr:cNvCxnSpPr/>
      </xdr:nvCxnSpPr>
      <xdr:spPr>
        <a:xfrm flipV="1">
          <a:off x="3797300" y="13103076"/>
          <a:ext cx="838200" cy="2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97188</xdr:rowOff>
    </xdr:from>
    <xdr:to>
      <xdr:col>5</xdr:col>
      <xdr:colOff>358775</xdr:colOff>
      <xdr:row>76</xdr:row>
      <xdr:rowOff>117343</xdr:rowOff>
    </xdr:to>
    <xdr:cxnSp macro="">
      <xdr:nvCxnSpPr>
        <xdr:cNvPr id="174" name="直線コネクタ 173"/>
        <xdr:cNvCxnSpPr/>
      </xdr:nvCxnSpPr>
      <xdr:spPr>
        <a:xfrm flipV="1">
          <a:off x="2908300" y="1312738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117343</xdr:rowOff>
    </xdr:from>
    <xdr:to>
      <xdr:col>4</xdr:col>
      <xdr:colOff>155575</xdr:colOff>
      <xdr:row>76</xdr:row>
      <xdr:rowOff>118404</xdr:rowOff>
    </xdr:to>
    <xdr:cxnSp macro="">
      <xdr:nvCxnSpPr>
        <xdr:cNvPr id="177" name="直線コネクタ 176"/>
        <xdr:cNvCxnSpPr/>
      </xdr:nvCxnSpPr>
      <xdr:spPr>
        <a:xfrm flipV="1">
          <a:off x="2019300" y="13147543"/>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115787</xdr:rowOff>
    </xdr:from>
    <xdr:to>
      <xdr:col>2</xdr:col>
      <xdr:colOff>638175</xdr:colOff>
      <xdr:row>76</xdr:row>
      <xdr:rowOff>118404</xdr:rowOff>
    </xdr:to>
    <xdr:cxnSp macro="">
      <xdr:nvCxnSpPr>
        <xdr:cNvPr id="180" name="直線コネクタ 179"/>
        <xdr:cNvCxnSpPr/>
      </xdr:nvCxnSpPr>
      <xdr:spPr>
        <a:xfrm>
          <a:off x="1130300" y="13145987"/>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22076</xdr:rowOff>
    </xdr:from>
    <xdr:to>
      <xdr:col>6</xdr:col>
      <xdr:colOff>561975</xdr:colOff>
      <xdr:row>76</xdr:row>
      <xdr:rowOff>123676</xdr:rowOff>
    </xdr:to>
    <xdr:sp macro="" textlink="">
      <xdr:nvSpPr>
        <xdr:cNvPr id="190" name="円/楕円 189"/>
        <xdr:cNvSpPr/>
      </xdr:nvSpPr>
      <xdr:spPr>
        <a:xfrm>
          <a:off x="4584700" y="13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44952</xdr:rowOff>
    </xdr:from>
    <xdr:ext cx="599010" cy="259045"/>
    <xdr:sp macro="" textlink="">
      <xdr:nvSpPr>
        <xdr:cNvPr id="191" name="民生費該当値テキスト"/>
        <xdr:cNvSpPr txBox="1"/>
      </xdr:nvSpPr>
      <xdr:spPr>
        <a:xfrm>
          <a:off x="4686300" y="1290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46388</xdr:rowOff>
    </xdr:from>
    <xdr:to>
      <xdr:col>5</xdr:col>
      <xdr:colOff>409575</xdr:colOff>
      <xdr:row>76</xdr:row>
      <xdr:rowOff>147988</xdr:rowOff>
    </xdr:to>
    <xdr:sp macro="" textlink="">
      <xdr:nvSpPr>
        <xdr:cNvPr id="192" name="円/楕円 191"/>
        <xdr:cNvSpPr/>
      </xdr:nvSpPr>
      <xdr:spPr>
        <a:xfrm>
          <a:off x="3746500" y="130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164514</xdr:rowOff>
    </xdr:from>
    <xdr:ext cx="599010" cy="259045"/>
    <xdr:sp macro="" textlink="">
      <xdr:nvSpPr>
        <xdr:cNvPr id="193" name="テキスト ボックス 192"/>
        <xdr:cNvSpPr txBox="1"/>
      </xdr:nvSpPr>
      <xdr:spPr>
        <a:xfrm>
          <a:off x="3497794" y="1285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66543</xdr:rowOff>
    </xdr:from>
    <xdr:to>
      <xdr:col>4</xdr:col>
      <xdr:colOff>206375</xdr:colOff>
      <xdr:row>76</xdr:row>
      <xdr:rowOff>168143</xdr:rowOff>
    </xdr:to>
    <xdr:sp macro="" textlink="">
      <xdr:nvSpPr>
        <xdr:cNvPr id="194" name="円/楕円 193"/>
        <xdr:cNvSpPr/>
      </xdr:nvSpPr>
      <xdr:spPr>
        <a:xfrm>
          <a:off x="2857500" y="130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13220</xdr:rowOff>
    </xdr:from>
    <xdr:ext cx="599010" cy="259045"/>
    <xdr:sp macro="" textlink="">
      <xdr:nvSpPr>
        <xdr:cNvPr id="195" name="テキスト ボックス 194"/>
        <xdr:cNvSpPr txBox="1"/>
      </xdr:nvSpPr>
      <xdr:spPr>
        <a:xfrm>
          <a:off x="2608794" y="128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67604</xdr:rowOff>
    </xdr:from>
    <xdr:to>
      <xdr:col>3</xdr:col>
      <xdr:colOff>3175</xdr:colOff>
      <xdr:row>76</xdr:row>
      <xdr:rowOff>169204</xdr:rowOff>
    </xdr:to>
    <xdr:sp macro="" textlink="">
      <xdr:nvSpPr>
        <xdr:cNvPr id="196" name="円/楕円 195"/>
        <xdr:cNvSpPr/>
      </xdr:nvSpPr>
      <xdr:spPr>
        <a:xfrm>
          <a:off x="1968500" y="130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14281</xdr:rowOff>
    </xdr:from>
    <xdr:ext cx="599010" cy="259045"/>
    <xdr:sp macro="" textlink="">
      <xdr:nvSpPr>
        <xdr:cNvPr id="197" name="テキスト ボックス 196"/>
        <xdr:cNvSpPr txBox="1"/>
      </xdr:nvSpPr>
      <xdr:spPr>
        <a:xfrm>
          <a:off x="1719794" y="1287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64987</xdr:rowOff>
    </xdr:from>
    <xdr:to>
      <xdr:col>1</xdr:col>
      <xdr:colOff>485775</xdr:colOff>
      <xdr:row>76</xdr:row>
      <xdr:rowOff>166587</xdr:rowOff>
    </xdr:to>
    <xdr:sp macro="" textlink="">
      <xdr:nvSpPr>
        <xdr:cNvPr id="198" name="円/楕円 197"/>
        <xdr:cNvSpPr/>
      </xdr:nvSpPr>
      <xdr:spPr>
        <a:xfrm>
          <a:off x="1079500" y="130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11663</xdr:rowOff>
    </xdr:from>
    <xdr:ext cx="599010" cy="259045"/>
    <xdr:sp macro="" textlink="">
      <xdr:nvSpPr>
        <xdr:cNvPr id="199" name="テキスト ボックス 198"/>
        <xdr:cNvSpPr txBox="1"/>
      </xdr:nvSpPr>
      <xdr:spPr>
        <a:xfrm>
          <a:off x="830794" y="1287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96517</xdr:rowOff>
    </xdr:from>
    <xdr:to>
      <xdr:col>6</xdr:col>
      <xdr:colOff>511175</xdr:colOff>
      <xdr:row>97</xdr:row>
      <xdr:rowOff>148354</xdr:rowOff>
    </xdr:to>
    <xdr:cxnSp macro="">
      <xdr:nvCxnSpPr>
        <xdr:cNvPr id="230" name="直線コネクタ 229"/>
        <xdr:cNvCxnSpPr/>
      </xdr:nvCxnSpPr>
      <xdr:spPr>
        <a:xfrm>
          <a:off x="3797300" y="16727167"/>
          <a:ext cx="838200" cy="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96517</xdr:rowOff>
    </xdr:from>
    <xdr:to>
      <xdr:col>5</xdr:col>
      <xdr:colOff>358775</xdr:colOff>
      <xdr:row>98</xdr:row>
      <xdr:rowOff>341</xdr:rowOff>
    </xdr:to>
    <xdr:cxnSp macro="">
      <xdr:nvCxnSpPr>
        <xdr:cNvPr id="233" name="直線コネクタ 232"/>
        <xdr:cNvCxnSpPr/>
      </xdr:nvCxnSpPr>
      <xdr:spPr>
        <a:xfrm flipV="1">
          <a:off x="2908300" y="16727167"/>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159654</xdr:rowOff>
    </xdr:from>
    <xdr:to>
      <xdr:col>4</xdr:col>
      <xdr:colOff>155575</xdr:colOff>
      <xdr:row>98</xdr:row>
      <xdr:rowOff>341</xdr:rowOff>
    </xdr:to>
    <xdr:cxnSp macro="">
      <xdr:nvCxnSpPr>
        <xdr:cNvPr id="236" name="直線コネクタ 235"/>
        <xdr:cNvCxnSpPr/>
      </xdr:nvCxnSpPr>
      <xdr:spPr>
        <a:xfrm>
          <a:off x="2019300" y="16790304"/>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132842</xdr:rowOff>
    </xdr:from>
    <xdr:to>
      <xdr:col>2</xdr:col>
      <xdr:colOff>638175</xdr:colOff>
      <xdr:row>97</xdr:row>
      <xdr:rowOff>159654</xdr:rowOff>
    </xdr:to>
    <xdr:cxnSp macro="">
      <xdr:nvCxnSpPr>
        <xdr:cNvPr id="239" name="直線コネクタ 238"/>
        <xdr:cNvCxnSpPr/>
      </xdr:nvCxnSpPr>
      <xdr:spPr>
        <a:xfrm>
          <a:off x="1130300" y="1676349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97554</xdr:rowOff>
    </xdr:from>
    <xdr:to>
      <xdr:col>6</xdr:col>
      <xdr:colOff>561975</xdr:colOff>
      <xdr:row>98</xdr:row>
      <xdr:rowOff>27704</xdr:rowOff>
    </xdr:to>
    <xdr:sp macro="" textlink="">
      <xdr:nvSpPr>
        <xdr:cNvPr id="249" name="円/楕円 248"/>
        <xdr:cNvSpPr/>
      </xdr:nvSpPr>
      <xdr:spPr>
        <a:xfrm>
          <a:off x="4584700" y="167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12481</xdr:rowOff>
    </xdr:from>
    <xdr:ext cx="534377" cy="259045"/>
    <xdr:sp macro="" textlink="">
      <xdr:nvSpPr>
        <xdr:cNvPr id="250" name="衛生費該当値テキスト"/>
        <xdr:cNvSpPr txBox="1"/>
      </xdr:nvSpPr>
      <xdr:spPr>
        <a:xfrm>
          <a:off x="4686300" y="166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45717</xdr:rowOff>
    </xdr:from>
    <xdr:to>
      <xdr:col>5</xdr:col>
      <xdr:colOff>409575</xdr:colOff>
      <xdr:row>97</xdr:row>
      <xdr:rowOff>147317</xdr:rowOff>
    </xdr:to>
    <xdr:sp macro="" textlink="">
      <xdr:nvSpPr>
        <xdr:cNvPr id="251" name="円/楕円 250"/>
        <xdr:cNvSpPr/>
      </xdr:nvSpPr>
      <xdr:spPr>
        <a:xfrm>
          <a:off x="3746500" y="166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138444</xdr:rowOff>
    </xdr:from>
    <xdr:ext cx="534377" cy="259045"/>
    <xdr:sp macro="" textlink="">
      <xdr:nvSpPr>
        <xdr:cNvPr id="252" name="テキスト ボックス 251"/>
        <xdr:cNvSpPr txBox="1"/>
      </xdr:nvSpPr>
      <xdr:spPr>
        <a:xfrm>
          <a:off x="3530111" y="16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120991</xdr:rowOff>
    </xdr:from>
    <xdr:to>
      <xdr:col>4</xdr:col>
      <xdr:colOff>206375</xdr:colOff>
      <xdr:row>98</xdr:row>
      <xdr:rowOff>51141</xdr:rowOff>
    </xdr:to>
    <xdr:sp macro="" textlink="">
      <xdr:nvSpPr>
        <xdr:cNvPr id="253" name="円/楕円 252"/>
        <xdr:cNvSpPr/>
      </xdr:nvSpPr>
      <xdr:spPr>
        <a:xfrm>
          <a:off x="2857500" y="167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42268</xdr:rowOff>
    </xdr:from>
    <xdr:ext cx="534377" cy="259045"/>
    <xdr:sp macro="" textlink="">
      <xdr:nvSpPr>
        <xdr:cNvPr id="254" name="テキスト ボックス 253"/>
        <xdr:cNvSpPr txBox="1"/>
      </xdr:nvSpPr>
      <xdr:spPr>
        <a:xfrm>
          <a:off x="2641111" y="168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108854</xdr:rowOff>
    </xdr:from>
    <xdr:to>
      <xdr:col>3</xdr:col>
      <xdr:colOff>3175</xdr:colOff>
      <xdr:row>98</xdr:row>
      <xdr:rowOff>39004</xdr:rowOff>
    </xdr:to>
    <xdr:sp macro="" textlink="">
      <xdr:nvSpPr>
        <xdr:cNvPr id="255" name="円/楕円 254"/>
        <xdr:cNvSpPr/>
      </xdr:nvSpPr>
      <xdr:spPr>
        <a:xfrm>
          <a:off x="1968500" y="167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30131</xdr:rowOff>
    </xdr:from>
    <xdr:ext cx="534377" cy="259045"/>
    <xdr:sp macro="" textlink="">
      <xdr:nvSpPr>
        <xdr:cNvPr id="256" name="テキスト ボックス 255"/>
        <xdr:cNvSpPr txBox="1"/>
      </xdr:nvSpPr>
      <xdr:spPr>
        <a:xfrm>
          <a:off x="1752111" y="168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82042</xdr:rowOff>
    </xdr:from>
    <xdr:to>
      <xdr:col>1</xdr:col>
      <xdr:colOff>485775</xdr:colOff>
      <xdr:row>98</xdr:row>
      <xdr:rowOff>12192</xdr:rowOff>
    </xdr:to>
    <xdr:sp macro="" textlink="">
      <xdr:nvSpPr>
        <xdr:cNvPr id="257" name="円/楕円 256"/>
        <xdr:cNvSpPr/>
      </xdr:nvSpPr>
      <xdr:spPr>
        <a:xfrm>
          <a:off x="10795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3319</xdr:rowOff>
    </xdr:from>
    <xdr:ext cx="534377" cy="259045"/>
    <xdr:sp macro="" textlink="">
      <xdr:nvSpPr>
        <xdr:cNvPr id="258" name="テキスト ボックス 257"/>
        <xdr:cNvSpPr txBox="1"/>
      </xdr:nvSpPr>
      <xdr:spPr>
        <a:xfrm>
          <a:off x="863111" y="168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135905</xdr:rowOff>
    </xdr:from>
    <xdr:to>
      <xdr:col>15</xdr:col>
      <xdr:colOff>180975</xdr:colOff>
      <xdr:row>38</xdr:row>
      <xdr:rowOff>136042</xdr:rowOff>
    </xdr:to>
    <xdr:cxnSp macro="">
      <xdr:nvCxnSpPr>
        <xdr:cNvPr id="285" name="直線コネクタ 284"/>
        <xdr:cNvCxnSpPr/>
      </xdr:nvCxnSpPr>
      <xdr:spPr>
        <a:xfrm>
          <a:off x="9639300" y="665100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96403</xdr:rowOff>
    </xdr:from>
    <xdr:to>
      <xdr:col>14</xdr:col>
      <xdr:colOff>28575</xdr:colOff>
      <xdr:row>38</xdr:row>
      <xdr:rowOff>135905</xdr:rowOff>
    </xdr:to>
    <xdr:cxnSp macro="">
      <xdr:nvCxnSpPr>
        <xdr:cNvPr id="288" name="直線コネクタ 287"/>
        <xdr:cNvCxnSpPr/>
      </xdr:nvCxnSpPr>
      <xdr:spPr>
        <a:xfrm>
          <a:off x="8750300" y="6611503"/>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68514</xdr:rowOff>
    </xdr:from>
    <xdr:to>
      <xdr:col>12</xdr:col>
      <xdr:colOff>511175</xdr:colOff>
      <xdr:row>38</xdr:row>
      <xdr:rowOff>96403</xdr:rowOff>
    </xdr:to>
    <xdr:cxnSp macro="">
      <xdr:nvCxnSpPr>
        <xdr:cNvPr id="291" name="直線コネクタ 290"/>
        <xdr:cNvCxnSpPr/>
      </xdr:nvCxnSpPr>
      <xdr:spPr>
        <a:xfrm>
          <a:off x="7861300" y="6412164"/>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68514</xdr:rowOff>
    </xdr:from>
    <xdr:to>
      <xdr:col>11</xdr:col>
      <xdr:colOff>307975</xdr:colOff>
      <xdr:row>38</xdr:row>
      <xdr:rowOff>136042</xdr:rowOff>
    </xdr:to>
    <xdr:cxnSp macro="">
      <xdr:nvCxnSpPr>
        <xdr:cNvPr id="294" name="直線コネクタ 293"/>
        <xdr:cNvCxnSpPr/>
      </xdr:nvCxnSpPr>
      <xdr:spPr>
        <a:xfrm flipV="1">
          <a:off x="6972300" y="6412164"/>
          <a:ext cx="889000" cy="2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85242</xdr:rowOff>
    </xdr:from>
    <xdr:to>
      <xdr:col>15</xdr:col>
      <xdr:colOff>231775</xdr:colOff>
      <xdr:row>39</xdr:row>
      <xdr:rowOff>15392</xdr:rowOff>
    </xdr:to>
    <xdr:sp macro="" textlink="">
      <xdr:nvSpPr>
        <xdr:cNvPr id="304" name="円/楕円 303"/>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9582</xdr:rowOff>
    </xdr:from>
    <xdr:ext cx="313932" cy="259045"/>
    <xdr:sp macro="" textlink="">
      <xdr:nvSpPr>
        <xdr:cNvPr id="305" name="労働費該当値テキスト"/>
        <xdr:cNvSpPr txBox="1"/>
      </xdr:nvSpPr>
      <xdr:spPr>
        <a:xfrm>
          <a:off x="10528300" y="6524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85105</xdr:rowOff>
    </xdr:from>
    <xdr:to>
      <xdr:col>14</xdr:col>
      <xdr:colOff>79375</xdr:colOff>
      <xdr:row>39</xdr:row>
      <xdr:rowOff>15255</xdr:rowOff>
    </xdr:to>
    <xdr:sp macro="" textlink="">
      <xdr:nvSpPr>
        <xdr:cNvPr id="306" name="円/楕円 305"/>
        <xdr:cNvSpPr/>
      </xdr:nvSpPr>
      <xdr:spPr>
        <a:xfrm>
          <a:off x="9588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6382</xdr:rowOff>
    </xdr:from>
    <xdr:ext cx="313932" cy="259045"/>
    <xdr:sp macro="" textlink="">
      <xdr:nvSpPr>
        <xdr:cNvPr id="307" name="テキスト ボックス 306"/>
        <xdr:cNvSpPr txBox="1"/>
      </xdr:nvSpPr>
      <xdr:spPr>
        <a:xfrm>
          <a:off x="9482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45603</xdr:rowOff>
    </xdr:from>
    <xdr:to>
      <xdr:col>12</xdr:col>
      <xdr:colOff>561975</xdr:colOff>
      <xdr:row>38</xdr:row>
      <xdr:rowOff>147203</xdr:rowOff>
    </xdr:to>
    <xdr:sp macro="" textlink="">
      <xdr:nvSpPr>
        <xdr:cNvPr id="308" name="円/楕円 307"/>
        <xdr:cNvSpPr/>
      </xdr:nvSpPr>
      <xdr:spPr>
        <a:xfrm>
          <a:off x="8699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138330</xdr:rowOff>
    </xdr:from>
    <xdr:ext cx="378565" cy="259045"/>
    <xdr:sp macro="" textlink="">
      <xdr:nvSpPr>
        <xdr:cNvPr id="309" name="テキスト ボックス 308"/>
        <xdr:cNvSpPr txBox="1"/>
      </xdr:nvSpPr>
      <xdr:spPr>
        <a:xfrm>
          <a:off x="8561017" y="665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17714</xdr:rowOff>
    </xdr:from>
    <xdr:to>
      <xdr:col>11</xdr:col>
      <xdr:colOff>358775</xdr:colOff>
      <xdr:row>37</xdr:row>
      <xdr:rowOff>119314</xdr:rowOff>
    </xdr:to>
    <xdr:sp macro="" textlink="">
      <xdr:nvSpPr>
        <xdr:cNvPr id="310" name="円/楕円 309"/>
        <xdr:cNvSpPr/>
      </xdr:nvSpPr>
      <xdr:spPr>
        <a:xfrm>
          <a:off x="7810500" y="63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135841</xdr:rowOff>
    </xdr:from>
    <xdr:ext cx="469744" cy="259045"/>
    <xdr:sp macro="" textlink="">
      <xdr:nvSpPr>
        <xdr:cNvPr id="311" name="テキスト ボックス 310"/>
        <xdr:cNvSpPr txBox="1"/>
      </xdr:nvSpPr>
      <xdr:spPr>
        <a:xfrm>
          <a:off x="7626427" y="613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85242</xdr:rowOff>
    </xdr:from>
    <xdr:to>
      <xdr:col>10</xdr:col>
      <xdr:colOff>155575</xdr:colOff>
      <xdr:row>39</xdr:row>
      <xdr:rowOff>15392</xdr:rowOff>
    </xdr:to>
    <xdr:sp macro="" textlink="">
      <xdr:nvSpPr>
        <xdr:cNvPr id="312" name="円/楕円 311"/>
        <xdr:cNvSpPr/>
      </xdr:nvSpPr>
      <xdr:spPr>
        <a:xfrm>
          <a:off x="6921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6519</xdr:rowOff>
    </xdr:from>
    <xdr:ext cx="313932" cy="259045"/>
    <xdr:sp macro="" textlink="">
      <xdr:nvSpPr>
        <xdr:cNvPr id="313" name="テキスト ボックス 312"/>
        <xdr:cNvSpPr txBox="1"/>
      </xdr:nvSpPr>
      <xdr:spPr>
        <a:xfrm>
          <a:off x="6815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81387</xdr:rowOff>
    </xdr:from>
    <xdr:to>
      <xdr:col>15</xdr:col>
      <xdr:colOff>180975</xdr:colOff>
      <xdr:row>59</xdr:row>
      <xdr:rowOff>85227</xdr:rowOff>
    </xdr:to>
    <xdr:cxnSp macro="">
      <xdr:nvCxnSpPr>
        <xdr:cNvPr id="344" name="直線コネクタ 343"/>
        <xdr:cNvCxnSpPr/>
      </xdr:nvCxnSpPr>
      <xdr:spPr>
        <a:xfrm flipV="1">
          <a:off x="9639300" y="10196937"/>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85227</xdr:rowOff>
    </xdr:from>
    <xdr:to>
      <xdr:col>14</xdr:col>
      <xdr:colOff>28575</xdr:colOff>
      <xdr:row>59</xdr:row>
      <xdr:rowOff>88110</xdr:rowOff>
    </xdr:to>
    <xdr:cxnSp macro="">
      <xdr:nvCxnSpPr>
        <xdr:cNvPr id="347" name="直線コネクタ 346"/>
        <xdr:cNvCxnSpPr/>
      </xdr:nvCxnSpPr>
      <xdr:spPr>
        <a:xfrm flipV="1">
          <a:off x="8750300" y="10200777"/>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67299</xdr:rowOff>
    </xdr:from>
    <xdr:to>
      <xdr:col>12</xdr:col>
      <xdr:colOff>511175</xdr:colOff>
      <xdr:row>59</xdr:row>
      <xdr:rowOff>88110</xdr:rowOff>
    </xdr:to>
    <xdr:cxnSp macro="">
      <xdr:nvCxnSpPr>
        <xdr:cNvPr id="350" name="直線コネクタ 349"/>
        <xdr:cNvCxnSpPr/>
      </xdr:nvCxnSpPr>
      <xdr:spPr>
        <a:xfrm>
          <a:off x="7861300" y="10182849"/>
          <a:ext cx="889000" cy="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67299</xdr:rowOff>
    </xdr:from>
    <xdr:to>
      <xdr:col>11</xdr:col>
      <xdr:colOff>307975</xdr:colOff>
      <xdr:row>59</xdr:row>
      <xdr:rowOff>76344</xdr:rowOff>
    </xdr:to>
    <xdr:cxnSp macro="">
      <xdr:nvCxnSpPr>
        <xdr:cNvPr id="353" name="直線コネクタ 352"/>
        <xdr:cNvCxnSpPr/>
      </xdr:nvCxnSpPr>
      <xdr:spPr>
        <a:xfrm flipV="1">
          <a:off x="6972300" y="10182849"/>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30587</xdr:rowOff>
    </xdr:from>
    <xdr:to>
      <xdr:col>15</xdr:col>
      <xdr:colOff>231775</xdr:colOff>
      <xdr:row>59</xdr:row>
      <xdr:rowOff>132187</xdr:rowOff>
    </xdr:to>
    <xdr:sp macro="" textlink="">
      <xdr:nvSpPr>
        <xdr:cNvPr id="363" name="円/楕円 362"/>
        <xdr:cNvSpPr/>
      </xdr:nvSpPr>
      <xdr:spPr>
        <a:xfrm>
          <a:off x="10426700" y="101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34427</xdr:rowOff>
    </xdr:from>
    <xdr:to>
      <xdr:col>14</xdr:col>
      <xdr:colOff>79375</xdr:colOff>
      <xdr:row>59</xdr:row>
      <xdr:rowOff>136027</xdr:rowOff>
    </xdr:to>
    <xdr:sp macro="" textlink="">
      <xdr:nvSpPr>
        <xdr:cNvPr id="365" name="円/楕円 364"/>
        <xdr:cNvSpPr/>
      </xdr:nvSpPr>
      <xdr:spPr>
        <a:xfrm>
          <a:off x="9588500" y="10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127154</xdr:rowOff>
    </xdr:from>
    <xdr:ext cx="534377" cy="259045"/>
    <xdr:sp macro="" textlink="">
      <xdr:nvSpPr>
        <xdr:cNvPr id="366" name="テキスト ボックス 365"/>
        <xdr:cNvSpPr txBox="1"/>
      </xdr:nvSpPr>
      <xdr:spPr>
        <a:xfrm>
          <a:off x="9372111" y="102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37310</xdr:rowOff>
    </xdr:from>
    <xdr:to>
      <xdr:col>12</xdr:col>
      <xdr:colOff>561975</xdr:colOff>
      <xdr:row>59</xdr:row>
      <xdr:rowOff>138910</xdr:rowOff>
    </xdr:to>
    <xdr:sp macro="" textlink="">
      <xdr:nvSpPr>
        <xdr:cNvPr id="367" name="円/楕円 366"/>
        <xdr:cNvSpPr/>
      </xdr:nvSpPr>
      <xdr:spPr>
        <a:xfrm>
          <a:off x="8699500" y="101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130037</xdr:rowOff>
    </xdr:from>
    <xdr:ext cx="469744" cy="259045"/>
    <xdr:sp macro="" textlink="">
      <xdr:nvSpPr>
        <xdr:cNvPr id="368" name="テキスト ボックス 367"/>
        <xdr:cNvSpPr txBox="1"/>
      </xdr:nvSpPr>
      <xdr:spPr>
        <a:xfrm>
          <a:off x="8515427" y="1024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16499</xdr:rowOff>
    </xdr:from>
    <xdr:to>
      <xdr:col>11</xdr:col>
      <xdr:colOff>358775</xdr:colOff>
      <xdr:row>59</xdr:row>
      <xdr:rowOff>118099</xdr:rowOff>
    </xdr:to>
    <xdr:sp macro="" textlink="">
      <xdr:nvSpPr>
        <xdr:cNvPr id="369" name="円/楕円 368"/>
        <xdr:cNvSpPr/>
      </xdr:nvSpPr>
      <xdr:spPr>
        <a:xfrm>
          <a:off x="7810500" y="101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109226</xdr:rowOff>
    </xdr:from>
    <xdr:ext cx="534377" cy="259045"/>
    <xdr:sp macro="" textlink="">
      <xdr:nvSpPr>
        <xdr:cNvPr id="370" name="テキスト ボックス 369"/>
        <xdr:cNvSpPr txBox="1"/>
      </xdr:nvSpPr>
      <xdr:spPr>
        <a:xfrm>
          <a:off x="7594111" y="102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25544</xdr:rowOff>
    </xdr:from>
    <xdr:to>
      <xdr:col>10</xdr:col>
      <xdr:colOff>155575</xdr:colOff>
      <xdr:row>59</xdr:row>
      <xdr:rowOff>127144</xdr:rowOff>
    </xdr:to>
    <xdr:sp macro="" textlink="">
      <xdr:nvSpPr>
        <xdr:cNvPr id="371" name="円/楕円 370"/>
        <xdr:cNvSpPr/>
      </xdr:nvSpPr>
      <xdr:spPr>
        <a:xfrm>
          <a:off x="6921500" y="101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118271</xdr:rowOff>
    </xdr:from>
    <xdr:ext cx="534377" cy="259045"/>
    <xdr:sp macro="" textlink="">
      <xdr:nvSpPr>
        <xdr:cNvPr id="372" name="テキスト ボックス 371"/>
        <xdr:cNvSpPr txBox="1"/>
      </xdr:nvSpPr>
      <xdr:spPr>
        <a:xfrm>
          <a:off x="6705111" y="102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54651</xdr:rowOff>
    </xdr:from>
    <xdr:to>
      <xdr:col>15</xdr:col>
      <xdr:colOff>180975</xdr:colOff>
      <xdr:row>78</xdr:row>
      <xdr:rowOff>1681</xdr:rowOff>
    </xdr:to>
    <xdr:cxnSp macro="">
      <xdr:nvCxnSpPr>
        <xdr:cNvPr id="399" name="直線コネクタ 398"/>
        <xdr:cNvCxnSpPr/>
      </xdr:nvCxnSpPr>
      <xdr:spPr>
        <a:xfrm>
          <a:off x="9639300" y="13256301"/>
          <a:ext cx="838200" cy="1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54651</xdr:rowOff>
    </xdr:from>
    <xdr:to>
      <xdr:col>14</xdr:col>
      <xdr:colOff>28575</xdr:colOff>
      <xdr:row>77</xdr:row>
      <xdr:rowOff>114681</xdr:rowOff>
    </xdr:to>
    <xdr:cxnSp macro="">
      <xdr:nvCxnSpPr>
        <xdr:cNvPr id="402" name="直線コネクタ 401"/>
        <xdr:cNvCxnSpPr/>
      </xdr:nvCxnSpPr>
      <xdr:spPr>
        <a:xfrm flipV="1">
          <a:off x="8750300" y="13256301"/>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114681</xdr:rowOff>
    </xdr:from>
    <xdr:to>
      <xdr:col>12</xdr:col>
      <xdr:colOff>511175</xdr:colOff>
      <xdr:row>78</xdr:row>
      <xdr:rowOff>93148</xdr:rowOff>
    </xdr:to>
    <xdr:cxnSp macro="">
      <xdr:nvCxnSpPr>
        <xdr:cNvPr id="405" name="直線コネクタ 404"/>
        <xdr:cNvCxnSpPr/>
      </xdr:nvCxnSpPr>
      <xdr:spPr>
        <a:xfrm flipV="1">
          <a:off x="7861300" y="13316331"/>
          <a:ext cx="889000" cy="1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17008</xdr:rowOff>
    </xdr:from>
    <xdr:ext cx="534377" cy="259045"/>
    <xdr:sp macro="" textlink="">
      <xdr:nvSpPr>
        <xdr:cNvPr id="407" name="テキスト ボックス 406"/>
        <xdr:cNvSpPr txBox="1"/>
      </xdr:nvSpPr>
      <xdr:spPr>
        <a:xfrm>
          <a:off x="8483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93148</xdr:rowOff>
    </xdr:from>
    <xdr:to>
      <xdr:col>11</xdr:col>
      <xdr:colOff>307975</xdr:colOff>
      <xdr:row>78</xdr:row>
      <xdr:rowOff>94675</xdr:rowOff>
    </xdr:to>
    <xdr:cxnSp macro="">
      <xdr:nvCxnSpPr>
        <xdr:cNvPr id="408" name="直線コネクタ 407"/>
        <xdr:cNvCxnSpPr/>
      </xdr:nvCxnSpPr>
      <xdr:spPr>
        <a:xfrm flipV="1">
          <a:off x="6972300" y="13466248"/>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122331</xdr:rowOff>
    </xdr:from>
    <xdr:to>
      <xdr:col>15</xdr:col>
      <xdr:colOff>231775</xdr:colOff>
      <xdr:row>78</xdr:row>
      <xdr:rowOff>52481</xdr:rowOff>
    </xdr:to>
    <xdr:sp macro="" textlink="">
      <xdr:nvSpPr>
        <xdr:cNvPr id="418" name="円/楕円 417"/>
        <xdr:cNvSpPr/>
      </xdr:nvSpPr>
      <xdr:spPr>
        <a:xfrm>
          <a:off x="10426700" y="133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100758</xdr:rowOff>
    </xdr:from>
    <xdr:ext cx="534377" cy="259045"/>
    <xdr:sp macro="" textlink="">
      <xdr:nvSpPr>
        <xdr:cNvPr id="419" name="商工費該当値テキスト"/>
        <xdr:cNvSpPr txBox="1"/>
      </xdr:nvSpPr>
      <xdr:spPr>
        <a:xfrm>
          <a:off x="10528300" y="133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3851</xdr:rowOff>
    </xdr:from>
    <xdr:to>
      <xdr:col>14</xdr:col>
      <xdr:colOff>79375</xdr:colOff>
      <xdr:row>77</xdr:row>
      <xdr:rowOff>105451</xdr:rowOff>
    </xdr:to>
    <xdr:sp macro="" textlink="">
      <xdr:nvSpPr>
        <xdr:cNvPr id="420" name="円/楕円 419"/>
        <xdr:cNvSpPr/>
      </xdr:nvSpPr>
      <xdr:spPr>
        <a:xfrm>
          <a:off x="9588500" y="132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121978</xdr:rowOff>
    </xdr:from>
    <xdr:ext cx="534377" cy="259045"/>
    <xdr:sp macro="" textlink="">
      <xdr:nvSpPr>
        <xdr:cNvPr id="421" name="テキスト ボックス 420"/>
        <xdr:cNvSpPr txBox="1"/>
      </xdr:nvSpPr>
      <xdr:spPr>
        <a:xfrm>
          <a:off x="9372111" y="129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63881</xdr:rowOff>
    </xdr:from>
    <xdr:to>
      <xdr:col>12</xdr:col>
      <xdr:colOff>561975</xdr:colOff>
      <xdr:row>77</xdr:row>
      <xdr:rowOff>165481</xdr:rowOff>
    </xdr:to>
    <xdr:sp macro="" textlink="">
      <xdr:nvSpPr>
        <xdr:cNvPr id="422" name="円/楕円 421"/>
        <xdr:cNvSpPr/>
      </xdr:nvSpPr>
      <xdr:spPr>
        <a:xfrm>
          <a:off x="8699500" y="132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10558</xdr:rowOff>
    </xdr:from>
    <xdr:ext cx="534377" cy="259045"/>
    <xdr:sp macro="" textlink="">
      <xdr:nvSpPr>
        <xdr:cNvPr id="423" name="テキスト ボックス 422"/>
        <xdr:cNvSpPr txBox="1"/>
      </xdr:nvSpPr>
      <xdr:spPr>
        <a:xfrm>
          <a:off x="8483111" y="1304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42348</xdr:rowOff>
    </xdr:from>
    <xdr:to>
      <xdr:col>11</xdr:col>
      <xdr:colOff>358775</xdr:colOff>
      <xdr:row>78</xdr:row>
      <xdr:rowOff>143948</xdr:rowOff>
    </xdr:to>
    <xdr:sp macro="" textlink="">
      <xdr:nvSpPr>
        <xdr:cNvPr id="424" name="円/楕円 423"/>
        <xdr:cNvSpPr/>
      </xdr:nvSpPr>
      <xdr:spPr>
        <a:xfrm>
          <a:off x="7810500" y="134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135075</xdr:rowOff>
    </xdr:from>
    <xdr:ext cx="469744" cy="259045"/>
    <xdr:sp macro="" textlink="">
      <xdr:nvSpPr>
        <xdr:cNvPr id="425" name="テキスト ボックス 424"/>
        <xdr:cNvSpPr txBox="1"/>
      </xdr:nvSpPr>
      <xdr:spPr>
        <a:xfrm>
          <a:off x="7626427" y="135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43875</xdr:rowOff>
    </xdr:from>
    <xdr:to>
      <xdr:col>10</xdr:col>
      <xdr:colOff>155575</xdr:colOff>
      <xdr:row>78</xdr:row>
      <xdr:rowOff>145475</xdr:rowOff>
    </xdr:to>
    <xdr:sp macro="" textlink="">
      <xdr:nvSpPr>
        <xdr:cNvPr id="426" name="円/楕円 425"/>
        <xdr:cNvSpPr/>
      </xdr:nvSpPr>
      <xdr:spPr>
        <a:xfrm>
          <a:off x="6921500" y="134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136602</xdr:rowOff>
    </xdr:from>
    <xdr:ext cx="469744" cy="259045"/>
    <xdr:sp macro="" textlink="">
      <xdr:nvSpPr>
        <xdr:cNvPr id="427" name="テキスト ボックス 426"/>
        <xdr:cNvSpPr txBox="1"/>
      </xdr:nvSpPr>
      <xdr:spPr>
        <a:xfrm>
          <a:off x="6737427" y="13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120377</xdr:rowOff>
    </xdr:from>
    <xdr:to>
      <xdr:col>15</xdr:col>
      <xdr:colOff>180975</xdr:colOff>
      <xdr:row>98</xdr:row>
      <xdr:rowOff>120571</xdr:rowOff>
    </xdr:to>
    <xdr:cxnSp macro="">
      <xdr:nvCxnSpPr>
        <xdr:cNvPr id="454" name="直線コネクタ 453"/>
        <xdr:cNvCxnSpPr/>
      </xdr:nvCxnSpPr>
      <xdr:spPr>
        <a:xfrm flipV="1">
          <a:off x="9639300" y="16922477"/>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116804</xdr:rowOff>
    </xdr:from>
    <xdr:to>
      <xdr:col>14</xdr:col>
      <xdr:colOff>28575</xdr:colOff>
      <xdr:row>98</xdr:row>
      <xdr:rowOff>120571</xdr:rowOff>
    </xdr:to>
    <xdr:cxnSp macro="">
      <xdr:nvCxnSpPr>
        <xdr:cNvPr id="457" name="直線コネクタ 456"/>
        <xdr:cNvCxnSpPr/>
      </xdr:nvCxnSpPr>
      <xdr:spPr>
        <a:xfrm>
          <a:off x="8750300" y="16918904"/>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114633</xdr:rowOff>
    </xdr:from>
    <xdr:to>
      <xdr:col>12</xdr:col>
      <xdr:colOff>511175</xdr:colOff>
      <xdr:row>98</xdr:row>
      <xdr:rowOff>116804</xdr:rowOff>
    </xdr:to>
    <xdr:cxnSp macro="">
      <xdr:nvCxnSpPr>
        <xdr:cNvPr id="460" name="直線コネクタ 459"/>
        <xdr:cNvCxnSpPr/>
      </xdr:nvCxnSpPr>
      <xdr:spPr>
        <a:xfrm>
          <a:off x="7861300" y="1691673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114633</xdr:rowOff>
    </xdr:from>
    <xdr:to>
      <xdr:col>11</xdr:col>
      <xdr:colOff>307975</xdr:colOff>
      <xdr:row>98</xdr:row>
      <xdr:rowOff>115915</xdr:rowOff>
    </xdr:to>
    <xdr:cxnSp macro="">
      <xdr:nvCxnSpPr>
        <xdr:cNvPr id="463" name="直線コネクタ 462"/>
        <xdr:cNvCxnSpPr/>
      </xdr:nvCxnSpPr>
      <xdr:spPr>
        <a:xfrm flipV="1">
          <a:off x="6972300" y="16916733"/>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69577</xdr:rowOff>
    </xdr:from>
    <xdr:to>
      <xdr:col>15</xdr:col>
      <xdr:colOff>231775</xdr:colOff>
      <xdr:row>98</xdr:row>
      <xdr:rowOff>171177</xdr:rowOff>
    </xdr:to>
    <xdr:sp macro="" textlink="">
      <xdr:nvSpPr>
        <xdr:cNvPr id="473" name="円/楕円 472"/>
        <xdr:cNvSpPr/>
      </xdr:nvSpPr>
      <xdr:spPr>
        <a:xfrm>
          <a:off x="10426700" y="16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69771</xdr:rowOff>
    </xdr:from>
    <xdr:to>
      <xdr:col>14</xdr:col>
      <xdr:colOff>79375</xdr:colOff>
      <xdr:row>98</xdr:row>
      <xdr:rowOff>171371</xdr:rowOff>
    </xdr:to>
    <xdr:sp macro="" textlink="">
      <xdr:nvSpPr>
        <xdr:cNvPr id="475" name="円/楕円 474"/>
        <xdr:cNvSpPr/>
      </xdr:nvSpPr>
      <xdr:spPr>
        <a:xfrm>
          <a:off x="9588500" y="168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162498</xdr:rowOff>
    </xdr:from>
    <xdr:ext cx="534377" cy="259045"/>
    <xdr:sp macro="" textlink="">
      <xdr:nvSpPr>
        <xdr:cNvPr id="476" name="テキスト ボックス 475"/>
        <xdr:cNvSpPr txBox="1"/>
      </xdr:nvSpPr>
      <xdr:spPr>
        <a:xfrm>
          <a:off x="9372111" y="169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66004</xdr:rowOff>
    </xdr:from>
    <xdr:to>
      <xdr:col>12</xdr:col>
      <xdr:colOff>561975</xdr:colOff>
      <xdr:row>98</xdr:row>
      <xdr:rowOff>167604</xdr:rowOff>
    </xdr:to>
    <xdr:sp macro="" textlink="">
      <xdr:nvSpPr>
        <xdr:cNvPr id="477" name="円/楕円 476"/>
        <xdr:cNvSpPr/>
      </xdr:nvSpPr>
      <xdr:spPr>
        <a:xfrm>
          <a:off x="8699500" y="168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158731</xdr:rowOff>
    </xdr:from>
    <xdr:ext cx="534377" cy="259045"/>
    <xdr:sp macro="" textlink="">
      <xdr:nvSpPr>
        <xdr:cNvPr id="478" name="テキスト ボックス 477"/>
        <xdr:cNvSpPr txBox="1"/>
      </xdr:nvSpPr>
      <xdr:spPr>
        <a:xfrm>
          <a:off x="8483111" y="169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63833</xdr:rowOff>
    </xdr:from>
    <xdr:to>
      <xdr:col>11</xdr:col>
      <xdr:colOff>358775</xdr:colOff>
      <xdr:row>98</xdr:row>
      <xdr:rowOff>165433</xdr:rowOff>
    </xdr:to>
    <xdr:sp macro="" textlink="">
      <xdr:nvSpPr>
        <xdr:cNvPr id="479" name="円/楕円 478"/>
        <xdr:cNvSpPr/>
      </xdr:nvSpPr>
      <xdr:spPr>
        <a:xfrm>
          <a:off x="7810500" y="168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156560</xdr:rowOff>
    </xdr:from>
    <xdr:ext cx="534377" cy="259045"/>
    <xdr:sp macro="" textlink="">
      <xdr:nvSpPr>
        <xdr:cNvPr id="480" name="テキスト ボックス 479"/>
        <xdr:cNvSpPr txBox="1"/>
      </xdr:nvSpPr>
      <xdr:spPr>
        <a:xfrm>
          <a:off x="7594111" y="169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65115</xdr:rowOff>
    </xdr:from>
    <xdr:to>
      <xdr:col>10</xdr:col>
      <xdr:colOff>155575</xdr:colOff>
      <xdr:row>98</xdr:row>
      <xdr:rowOff>166715</xdr:rowOff>
    </xdr:to>
    <xdr:sp macro="" textlink="">
      <xdr:nvSpPr>
        <xdr:cNvPr id="481" name="円/楕円 480"/>
        <xdr:cNvSpPr/>
      </xdr:nvSpPr>
      <xdr:spPr>
        <a:xfrm>
          <a:off x="6921500" y="16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157842</xdr:rowOff>
    </xdr:from>
    <xdr:ext cx="534377" cy="259045"/>
    <xdr:sp macro="" textlink="">
      <xdr:nvSpPr>
        <xdr:cNvPr id="482" name="テキスト ボックス 481"/>
        <xdr:cNvSpPr txBox="1"/>
      </xdr:nvSpPr>
      <xdr:spPr>
        <a:xfrm>
          <a:off x="6705111" y="169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33956</xdr:rowOff>
    </xdr:from>
    <xdr:to>
      <xdr:col>23</xdr:col>
      <xdr:colOff>517525</xdr:colOff>
      <xdr:row>38</xdr:row>
      <xdr:rowOff>53011</xdr:rowOff>
    </xdr:to>
    <xdr:cxnSp macro="">
      <xdr:nvCxnSpPr>
        <xdr:cNvPr id="513" name="直線コネクタ 512"/>
        <xdr:cNvCxnSpPr/>
      </xdr:nvCxnSpPr>
      <xdr:spPr>
        <a:xfrm flipV="1">
          <a:off x="15481300" y="6549056"/>
          <a:ext cx="8382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20812</xdr:rowOff>
    </xdr:from>
    <xdr:to>
      <xdr:col>22</xdr:col>
      <xdr:colOff>365125</xdr:colOff>
      <xdr:row>38</xdr:row>
      <xdr:rowOff>53011</xdr:rowOff>
    </xdr:to>
    <xdr:cxnSp macro="">
      <xdr:nvCxnSpPr>
        <xdr:cNvPr id="516" name="直線コネクタ 515"/>
        <xdr:cNvCxnSpPr/>
      </xdr:nvCxnSpPr>
      <xdr:spPr>
        <a:xfrm>
          <a:off x="14592300" y="6535912"/>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20812</xdr:rowOff>
    </xdr:from>
    <xdr:to>
      <xdr:col>21</xdr:col>
      <xdr:colOff>161925</xdr:colOff>
      <xdr:row>38</xdr:row>
      <xdr:rowOff>23489</xdr:rowOff>
    </xdr:to>
    <xdr:cxnSp macro="">
      <xdr:nvCxnSpPr>
        <xdr:cNvPr id="519" name="直線コネクタ 518"/>
        <xdr:cNvCxnSpPr/>
      </xdr:nvCxnSpPr>
      <xdr:spPr>
        <a:xfrm flipV="1">
          <a:off x="13703300" y="653591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160682</xdr:rowOff>
    </xdr:from>
    <xdr:to>
      <xdr:col>19</xdr:col>
      <xdr:colOff>644525</xdr:colOff>
      <xdr:row>38</xdr:row>
      <xdr:rowOff>23489</xdr:rowOff>
    </xdr:to>
    <xdr:cxnSp macro="">
      <xdr:nvCxnSpPr>
        <xdr:cNvPr id="522" name="直線コネクタ 521"/>
        <xdr:cNvCxnSpPr/>
      </xdr:nvCxnSpPr>
      <xdr:spPr>
        <a:xfrm>
          <a:off x="12814300" y="6504332"/>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154606</xdr:rowOff>
    </xdr:from>
    <xdr:to>
      <xdr:col>23</xdr:col>
      <xdr:colOff>568325</xdr:colOff>
      <xdr:row>38</xdr:row>
      <xdr:rowOff>84756</xdr:rowOff>
    </xdr:to>
    <xdr:sp macro="" textlink="">
      <xdr:nvSpPr>
        <xdr:cNvPr id="532" name="円/楕円 531"/>
        <xdr:cNvSpPr/>
      </xdr:nvSpPr>
      <xdr:spPr>
        <a:xfrm>
          <a:off x="162687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69533</xdr:rowOff>
    </xdr:from>
    <xdr:ext cx="534377" cy="259045"/>
    <xdr:sp macro="" textlink="">
      <xdr:nvSpPr>
        <xdr:cNvPr id="533" name="消防費該当値テキスト"/>
        <xdr:cNvSpPr txBox="1"/>
      </xdr:nvSpPr>
      <xdr:spPr>
        <a:xfrm>
          <a:off x="16370300" y="64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2211</xdr:rowOff>
    </xdr:from>
    <xdr:to>
      <xdr:col>22</xdr:col>
      <xdr:colOff>415925</xdr:colOff>
      <xdr:row>38</xdr:row>
      <xdr:rowOff>103811</xdr:rowOff>
    </xdr:to>
    <xdr:sp macro="" textlink="">
      <xdr:nvSpPr>
        <xdr:cNvPr id="534" name="円/楕円 533"/>
        <xdr:cNvSpPr/>
      </xdr:nvSpPr>
      <xdr:spPr>
        <a:xfrm>
          <a:off x="15430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94938</xdr:rowOff>
    </xdr:from>
    <xdr:ext cx="534377" cy="259045"/>
    <xdr:sp macro="" textlink="">
      <xdr:nvSpPr>
        <xdr:cNvPr id="535" name="テキスト ボックス 534"/>
        <xdr:cNvSpPr txBox="1"/>
      </xdr:nvSpPr>
      <xdr:spPr>
        <a:xfrm>
          <a:off x="15214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141462</xdr:rowOff>
    </xdr:from>
    <xdr:to>
      <xdr:col>21</xdr:col>
      <xdr:colOff>212725</xdr:colOff>
      <xdr:row>38</xdr:row>
      <xdr:rowOff>71611</xdr:rowOff>
    </xdr:to>
    <xdr:sp macro="" textlink="">
      <xdr:nvSpPr>
        <xdr:cNvPr id="536" name="円/楕円 535"/>
        <xdr:cNvSpPr/>
      </xdr:nvSpPr>
      <xdr:spPr>
        <a:xfrm>
          <a:off x="14541500" y="6485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62739</xdr:rowOff>
    </xdr:from>
    <xdr:ext cx="534377" cy="259045"/>
    <xdr:sp macro="" textlink="">
      <xdr:nvSpPr>
        <xdr:cNvPr id="537" name="テキスト ボックス 536"/>
        <xdr:cNvSpPr txBox="1"/>
      </xdr:nvSpPr>
      <xdr:spPr>
        <a:xfrm>
          <a:off x="14325111" y="65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144140</xdr:rowOff>
    </xdr:from>
    <xdr:to>
      <xdr:col>20</xdr:col>
      <xdr:colOff>9525</xdr:colOff>
      <xdr:row>38</xdr:row>
      <xdr:rowOff>74290</xdr:rowOff>
    </xdr:to>
    <xdr:sp macro="" textlink="">
      <xdr:nvSpPr>
        <xdr:cNvPr id="538" name="円/楕円 537"/>
        <xdr:cNvSpPr/>
      </xdr:nvSpPr>
      <xdr:spPr>
        <a:xfrm>
          <a:off x="13652500" y="64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65416</xdr:rowOff>
    </xdr:from>
    <xdr:ext cx="534377" cy="259045"/>
    <xdr:sp macro="" textlink="">
      <xdr:nvSpPr>
        <xdr:cNvPr id="539" name="テキスト ボックス 538"/>
        <xdr:cNvSpPr txBox="1"/>
      </xdr:nvSpPr>
      <xdr:spPr>
        <a:xfrm>
          <a:off x="13436111" y="65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109882</xdr:rowOff>
    </xdr:from>
    <xdr:to>
      <xdr:col>18</xdr:col>
      <xdr:colOff>492125</xdr:colOff>
      <xdr:row>38</xdr:row>
      <xdr:rowOff>40032</xdr:rowOff>
    </xdr:to>
    <xdr:sp macro="" textlink="">
      <xdr:nvSpPr>
        <xdr:cNvPr id="540" name="円/楕円 539"/>
        <xdr:cNvSpPr/>
      </xdr:nvSpPr>
      <xdr:spPr>
        <a:xfrm>
          <a:off x="12763500" y="64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31159</xdr:rowOff>
    </xdr:from>
    <xdr:ext cx="534377" cy="259045"/>
    <xdr:sp macro="" textlink="">
      <xdr:nvSpPr>
        <xdr:cNvPr id="541" name="テキスト ボックス 540"/>
        <xdr:cNvSpPr txBox="1"/>
      </xdr:nvSpPr>
      <xdr:spPr>
        <a:xfrm>
          <a:off x="12547111" y="65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85829</xdr:rowOff>
    </xdr:from>
    <xdr:to>
      <xdr:col>23</xdr:col>
      <xdr:colOff>517525</xdr:colOff>
      <xdr:row>57</xdr:row>
      <xdr:rowOff>96469</xdr:rowOff>
    </xdr:to>
    <xdr:cxnSp macro="">
      <xdr:nvCxnSpPr>
        <xdr:cNvPr id="572" name="直線コネクタ 571"/>
        <xdr:cNvCxnSpPr/>
      </xdr:nvCxnSpPr>
      <xdr:spPr>
        <a:xfrm>
          <a:off x="15481300" y="9858479"/>
          <a:ext cx="8382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100106</xdr:rowOff>
    </xdr:from>
    <xdr:to>
      <xdr:col>22</xdr:col>
      <xdr:colOff>365125</xdr:colOff>
      <xdr:row>57</xdr:row>
      <xdr:rowOff>85829</xdr:rowOff>
    </xdr:to>
    <xdr:cxnSp macro="">
      <xdr:nvCxnSpPr>
        <xdr:cNvPr id="575" name="直線コネクタ 574"/>
        <xdr:cNvCxnSpPr/>
      </xdr:nvCxnSpPr>
      <xdr:spPr>
        <a:xfrm>
          <a:off x="14592300" y="9701306"/>
          <a:ext cx="889000" cy="1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100106</xdr:rowOff>
    </xdr:from>
    <xdr:to>
      <xdr:col>21</xdr:col>
      <xdr:colOff>161925</xdr:colOff>
      <xdr:row>57</xdr:row>
      <xdr:rowOff>106573</xdr:rowOff>
    </xdr:to>
    <xdr:cxnSp macro="">
      <xdr:nvCxnSpPr>
        <xdr:cNvPr id="578" name="直線コネクタ 577"/>
        <xdr:cNvCxnSpPr/>
      </xdr:nvCxnSpPr>
      <xdr:spPr>
        <a:xfrm flipV="1">
          <a:off x="13703300" y="9701306"/>
          <a:ext cx="889000" cy="17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152543</xdr:rowOff>
    </xdr:from>
    <xdr:ext cx="534377" cy="259045"/>
    <xdr:sp macro="" textlink="">
      <xdr:nvSpPr>
        <xdr:cNvPr id="580" name="テキスト ボックス 579"/>
        <xdr:cNvSpPr txBox="1"/>
      </xdr:nvSpPr>
      <xdr:spPr>
        <a:xfrm>
          <a:off x="14325111" y="9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47202</xdr:rowOff>
    </xdr:from>
    <xdr:to>
      <xdr:col>19</xdr:col>
      <xdr:colOff>644525</xdr:colOff>
      <xdr:row>57</xdr:row>
      <xdr:rowOff>106573</xdr:rowOff>
    </xdr:to>
    <xdr:cxnSp macro="">
      <xdr:nvCxnSpPr>
        <xdr:cNvPr id="581" name="直線コネクタ 580"/>
        <xdr:cNvCxnSpPr/>
      </xdr:nvCxnSpPr>
      <xdr:spPr>
        <a:xfrm>
          <a:off x="12814300" y="9819852"/>
          <a:ext cx="889000" cy="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45669</xdr:rowOff>
    </xdr:from>
    <xdr:to>
      <xdr:col>23</xdr:col>
      <xdr:colOff>568325</xdr:colOff>
      <xdr:row>57</xdr:row>
      <xdr:rowOff>147269</xdr:rowOff>
    </xdr:to>
    <xdr:sp macro="" textlink="">
      <xdr:nvSpPr>
        <xdr:cNvPr id="591" name="円/楕円 590"/>
        <xdr:cNvSpPr/>
      </xdr:nvSpPr>
      <xdr:spPr>
        <a:xfrm>
          <a:off x="16268700" y="98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24096</xdr:rowOff>
    </xdr:from>
    <xdr:ext cx="534377" cy="259045"/>
    <xdr:sp macro="" textlink="">
      <xdr:nvSpPr>
        <xdr:cNvPr id="592" name="教育費該当値テキスト"/>
        <xdr:cNvSpPr txBox="1"/>
      </xdr:nvSpPr>
      <xdr:spPr>
        <a:xfrm>
          <a:off x="16370300" y="97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35029</xdr:rowOff>
    </xdr:from>
    <xdr:to>
      <xdr:col>22</xdr:col>
      <xdr:colOff>415925</xdr:colOff>
      <xdr:row>57</xdr:row>
      <xdr:rowOff>136629</xdr:rowOff>
    </xdr:to>
    <xdr:sp macro="" textlink="">
      <xdr:nvSpPr>
        <xdr:cNvPr id="593" name="円/楕円 592"/>
        <xdr:cNvSpPr/>
      </xdr:nvSpPr>
      <xdr:spPr>
        <a:xfrm>
          <a:off x="15430500" y="98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127756</xdr:rowOff>
    </xdr:from>
    <xdr:ext cx="534377" cy="259045"/>
    <xdr:sp macro="" textlink="">
      <xdr:nvSpPr>
        <xdr:cNvPr id="594" name="テキスト ボックス 593"/>
        <xdr:cNvSpPr txBox="1"/>
      </xdr:nvSpPr>
      <xdr:spPr>
        <a:xfrm>
          <a:off x="15214111" y="99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49306</xdr:rowOff>
    </xdr:from>
    <xdr:to>
      <xdr:col>21</xdr:col>
      <xdr:colOff>212725</xdr:colOff>
      <xdr:row>56</xdr:row>
      <xdr:rowOff>150906</xdr:rowOff>
    </xdr:to>
    <xdr:sp macro="" textlink="">
      <xdr:nvSpPr>
        <xdr:cNvPr id="595" name="円/楕円 594"/>
        <xdr:cNvSpPr/>
      </xdr:nvSpPr>
      <xdr:spPr>
        <a:xfrm>
          <a:off x="14541500" y="96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167433</xdr:rowOff>
    </xdr:from>
    <xdr:ext cx="534377" cy="259045"/>
    <xdr:sp macro="" textlink="">
      <xdr:nvSpPr>
        <xdr:cNvPr id="596" name="テキスト ボックス 595"/>
        <xdr:cNvSpPr txBox="1"/>
      </xdr:nvSpPr>
      <xdr:spPr>
        <a:xfrm>
          <a:off x="14325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55773</xdr:rowOff>
    </xdr:from>
    <xdr:to>
      <xdr:col>20</xdr:col>
      <xdr:colOff>9525</xdr:colOff>
      <xdr:row>57</xdr:row>
      <xdr:rowOff>157373</xdr:rowOff>
    </xdr:to>
    <xdr:sp macro="" textlink="">
      <xdr:nvSpPr>
        <xdr:cNvPr id="597" name="円/楕円 596"/>
        <xdr:cNvSpPr/>
      </xdr:nvSpPr>
      <xdr:spPr>
        <a:xfrm>
          <a:off x="13652500" y="98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148500</xdr:rowOff>
    </xdr:from>
    <xdr:ext cx="534377" cy="259045"/>
    <xdr:sp macro="" textlink="">
      <xdr:nvSpPr>
        <xdr:cNvPr id="598" name="テキスト ボックス 597"/>
        <xdr:cNvSpPr txBox="1"/>
      </xdr:nvSpPr>
      <xdr:spPr>
        <a:xfrm>
          <a:off x="13436111" y="99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167852</xdr:rowOff>
    </xdr:from>
    <xdr:to>
      <xdr:col>18</xdr:col>
      <xdr:colOff>492125</xdr:colOff>
      <xdr:row>57</xdr:row>
      <xdr:rowOff>98002</xdr:rowOff>
    </xdr:to>
    <xdr:sp macro="" textlink="">
      <xdr:nvSpPr>
        <xdr:cNvPr id="599" name="円/楕円 598"/>
        <xdr:cNvSpPr/>
      </xdr:nvSpPr>
      <xdr:spPr>
        <a:xfrm>
          <a:off x="12763500" y="97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89129</xdr:rowOff>
    </xdr:from>
    <xdr:ext cx="534377" cy="259045"/>
    <xdr:sp macro="" textlink="">
      <xdr:nvSpPr>
        <xdr:cNvPr id="600" name="テキスト ボックス 599"/>
        <xdr:cNvSpPr txBox="1"/>
      </xdr:nvSpPr>
      <xdr:spPr>
        <a:xfrm>
          <a:off x="12547111" y="98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7192</xdr:rowOff>
    </xdr:from>
    <xdr:to>
      <xdr:col>23</xdr:col>
      <xdr:colOff>517525</xdr:colOff>
      <xdr:row>96</xdr:row>
      <xdr:rowOff>32589</xdr:rowOff>
    </xdr:to>
    <xdr:cxnSp macro="">
      <xdr:nvCxnSpPr>
        <xdr:cNvPr id="678" name="直線コネクタ 677"/>
        <xdr:cNvCxnSpPr/>
      </xdr:nvCxnSpPr>
      <xdr:spPr>
        <a:xfrm>
          <a:off x="15481300" y="16466392"/>
          <a:ext cx="8382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1671</xdr:rowOff>
    </xdr:from>
    <xdr:to>
      <xdr:col>22</xdr:col>
      <xdr:colOff>365125</xdr:colOff>
      <xdr:row>96</xdr:row>
      <xdr:rowOff>7192</xdr:rowOff>
    </xdr:to>
    <xdr:cxnSp macro="">
      <xdr:nvCxnSpPr>
        <xdr:cNvPr id="681" name="直線コネクタ 680"/>
        <xdr:cNvCxnSpPr/>
      </xdr:nvCxnSpPr>
      <xdr:spPr>
        <a:xfrm>
          <a:off x="14592300" y="1646087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168441</xdr:rowOff>
    </xdr:from>
    <xdr:to>
      <xdr:col>21</xdr:col>
      <xdr:colOff>161925</xdr:colOff>
      <xdr:row>96</xdr:row>
      <xdr:rowOff>1671</xdr:rowOff>
    </xdr:to>
    <xdr:cxnSp macro="">
      <xdr:nvCxnSpPr>
        <xdr:cNvPr id="684" name="直線コネクタ 683"/>
        <xdr:cNvCxnSpPr/>
      </xdr:nvCxnSpPr>
      <xdr:spPr>
        <a:xfrm>
          <a:off x="13703300" y="1645619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168281</xdr:rowOff>
    </xdr:from>
    <xdr:to>
      <xdr:col>19</xdr:col>
      <xdr:colOff>644525</xdr:colOff>
      <xdr:row>95</xdr:row>
      <xdr:rowOff>168441</xdr:rowOff>
    </xdr:to>
    <xdr:cxnSp macro="">
      <xdr:nvCxnSpPr>
        <xdr:cNvPr id="687" name="直線コネクタ 686"/>
        <xdr:cNvCxnSpPr/>
      </xdr:nvCxnSpPr>
      <xdr:spPr>
        <a:xfrm>
          <a:off x="12814300" y="1645603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153239</xdr:rowOff>
    </xdr:from>
    <xdr:to>
      <xdr:col>23</xdr:col>
      <xdr:colOff>568325</xdr:colOff>
      <xdr:row>96</xdr:row>
      <xdr:rowOff>83389</xdr:rowOff>
    </xdr:to>
    <xdr:sp macro="" textlink="">
      <xdr:nvSpPr>
        <xdr:cNvPr id="697" name="円/楕円 696"/>
        <xdr:cNvSpPr/>
      </xdr:nvSpPr>
      <xdr:spPr>
        <a:xfrm>
          <a:off x="16268700" y="164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131666</xdr:rowOff>
    </xdr:from>
    <xdr:ext cx="534377" cy="259045"/>
    <xdr:sp macro="" textlink="">
      <xdr:nvSpPr>
        <xdr:cNvPr id="698" name="公債費該当値テキスト"/>
        <xdr:cNvSpPr txBox="1"/>
      </xdr:nvSpPr>
      <xdr:spPr>
        <a:xfrm>
          <a:off x="16370300" y="164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127842</xdr:rowOff>
    </xdr:from>
    <xdr:to>
      <xdr:col>22</xdr:col>
      <xdr:colOff>415925</xdr:colOff>
      <xdr:row>96</xdr:row>
      <xdr:rowOff>57992</xdr:rowOff>
    </xdr:to>
    <xdr:sp macro="" textlink="">
      <xdr:nvSpPr>
        <xdr:cNvPr id="699" name="円/楕円 698"/>
        <xdr:cNvSpPr/>
      </xdr:nvSpPr>
      <xdr:spPr>
        <a:xfrm>
          <a:off x="15430500" y="164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49119</xdr:rowOff>
    </xdr:from>
    <xdr:ext cx="534377" cy="259045"/>
    <xdr:sp macro="" textlink="">
      <xdr:nvSpPr>
        <xdr:cNvPr id="700" name="テキスト ボックス 699"/>
        <xdr:cNvSpPr txBox="1"/>
      </xdr:nvSpPr>
      <xdr:spPr>
        <a:xfrm>
          <a:off x="15214111" y="165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122321</xdr:rowOff>
    </xdr:from>
    <xdr:to>
      <xdr:col>21</xdr:col>
      <xdr:colOff>212725</xdr:colOff>
      <xdr:row>96</xdr:row>
      <xdr:rowOff>52471</xdr:rowOff>
    </xdr:to>
    <xdr:sp macro="" textlink="">
      <xdr:nvSpPr>
        <xdr:cNvPr id="701" name="円/楕円 700"/>
        <xdr:cNvSpPr/>
      </xdr:nvSpPr>
      <xdr:spPr>
        <a:xfrm>
          <a:off x="14541500" y="1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43598</xdr:rowOff>
    </xdr:from>
    <xdr:ext cx="534377" cy="259045"/>
    <xdr:sp macro="" textlink="">
      <xdr:nvSpPr>
        <xdr:cNvPr id="702" name="テキスト ボックス 701"/>
        <xdr:cNvSpPr txBox="1"/>
      </xdr:nvSpPr>
      <xdr:spPr>
        <a:xfrm>
          <a:off x="14325111" y="1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117641</xdr:rowOff>
    </xdr:from>
    <xdr:to>
      <xdr:col>20</xdr:col>
      <xdr:colOff>9525</xdr:colOff>
      <xdr:row>96</xdr:row>
      <xdr:rowOff>47791</xdr:rowOff>
    </xdr:to>
    <xdr:sp macro="" textlink="">
      <xdr:nvSpPr>
        <xdr:cNvPr id="703" name="円/楕円 702"/>
        <xdr:cNvSpPr/>
      </xdr:nvSpPr>
      <xdr:spPr>
        <a:xfrm>
          <a:off x="13652500" y="164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38918</xdr:rowOff>
    </xdr:from>
    <xdr:ext cx="534377" cy="259045"/>
    <xdr:sp macro="" textlink="">
      <xdr:nvSpPr>
        <xdr:cNvPr id="704" name="テキスト ボックス 703"/>
        <xdr:cNvSpPr txBox="1"/>
      </xdr:nvSpPr>
      <xdr:spPr>
        <a:xfrm>
          <a:off x="13436111" y="164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117481</xdr:rowOff>
    </xdr:from>
    <xdr:to>
      <xdr:col>18</xdr:col>
      <xdr:colOff>492125</xdr:colOff>
      <xdr:row>96</xdr:row>
      <xdr:rowOff>47631</xdr:rowOff>
    </xdr:to>
    <xdr:sp macro="" textlink="">
      <xdr:nvSpPr>
        <xdr:cNvPr id="705" name="円/楕円 704"/>
        <xdr:cNvSpPr/>
      </xdr:nvSpPr>
      <xdr:spPr>
        <a:xfrm>
          <a:off x="12763500" y="16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38758</xdr:rowOff>
    </xdr:from>
    <xdr:ext cx="534377" cy="259045"/>
    <xdr:sp macro="" textlink="">
      <xdr:nvSpPr>
        <xdr:cNvPr id="706" name="テキスト ボックス 705"/>
        <xdr:cNvSpPr txBox="1"/>
      </xdr:nvSpPr>
      <xdr:spPr>
        <a:xfrm>
          <a:off x="12547111" y="164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変動の大きいものについて、総務費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83,066</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ではふるさと納税推進事業の拡大（４２百万円増）、地方創生に係る事業の開始（２３百万円増）などにより増</a:t>
          </a:r>
          <a:r>
            <a:rPr kumimoji="1" lang="en-US" altLang="ja-JP" sz="1300">
              <a:latin typeface="ＭＳ Ｐゴシック"/>
            </a:rPr>
            <a:t>(12,645</a:t>
          </a:r>
          <a:r>
            <a:rPr kumimoji="1" lang="ja-JP" altLang="en-US" sz="1300">
              <a:latin typeface="ＭＳ Ｐゴシック"/>
            </a:rPr>
            <a:t>円増、</a:t>
          </a:r>
          <a:r>
            <a:rPr kumimoji="1" lang="en-US" altLang="ja-JP" sz="1300">
              <a:latin typeface="ＭＳ Ｐゴシック"/>
            </a:rPr>
            <a:t>18.0%</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となり、民生費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179,232</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では地域密着型サービス施設の整備（３５百万円増）、自立支援介護等給付費等障害者自立支援事業の受給増（２８百万円増）により上昇</a:t>
          </a:r>
          <a:r>
            <a:rPr kumimoji="1" lang="en-US" altLang="ja-JP" sz="1300">
              <a:latin typeface="ＭＳ Ｐゴシック"/>
            </a:rPr>
            <a:t>(10,635</a:t>
          </a:r>
          <a:r>
            <a:rPr kumimoji="1" lang="ja-JP" altLang="en-US" sz="1300">
              <a:latin typeface="ＭＳ Ｐゴシック"/>
            </a:rPr>
            <a:t>円増、</a:t>
          </a:r>
          <a:r>
            <a:rPr kumimoji="1" lang="en-US" altLang="ja-JP" sz="1300">
              <a:latin typeface="ＭＳ Ｐゴシック"/>
            </a:rPr>
            <a:t>6.3%</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した。また、農林水産業費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16,068</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では農地中間管理事業の開始（２０百万円増）、多面的機能支払事業の拡大（１４百万円増）により増</a:t>
          </a:r>
          <a:r>
            <a:rPr kumimoji="1" lang="en-US" altLang="ja-JP" sz="1300">
              <a:latin typeface="ＭＳ Ｐゴシック"/>
            </a:rPr>
            <a:t>(3,527</a:t>
          </a:r>
          <a:r>
            <a:rPr kumimoji="1" lang="ja-JP" altLang="en-US" sz="1300">
              <a:latin typeface="ＭＳ Ｐゴシック"/>
            </a:rPr>
            <a:t>円増、</a:t>
          </a:r>
          <a:r>
            <a:rPr kumimoji="1" lang="en-US" altLang="ja-JP" sz="1300">
              <a:latin typeface="ＭＳ Ｐゴシック"/>
            </a:rPr>
            <a:t>28.1%</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となった。</a:t>
          </a:r>
        </a:p>
        <a:p>
          <a:r>
            <a:rPr kumimoji="1" lang="ja-JP" altLang="en-US" sz="1300">
              <a:latin typeface="ＭＳ Ｐゴシック"/>
            </a:rPr>
            <a:t>逆に商工費</a:t>
          </a:r>
          <a:r>
            <a:rPr kumimoji="1" lang="en-US" altLang="ja-JP" sz="1300">
              <a:latin typeface="ＭＳ Ｐゴシック"/>
            </a:rPr>
            <a:t>(</a:t>
          </a:r>
          <a:r>
            <a:rPr kumimoji="1" lang="ja-JP" altLang="en-US" sz="1300">
              <a:latin typeface="ＭＳ Ｐゴシック"/>
            </a:rPr>
            <a:t>住民一人当たり</a:t>
          </a:r>
          <a:r>
            <a:rPr kumimoji="1" lang="en-US" altLang="ja-JP" sz="1300">
              <a:latin typeface="ＭＳ Ｐゴシック"/>
            </a:rPr>
            <a:t>15,094</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は道の駅付帯施設運営経費が指定管理化となったこと（１４７百万円減）、プレミアム付き商品券交付事業の実施（５３百万円増）などにより下落</a:t>
          </a:r>
          <a:r>
            <a:rPr kumimoji="1" lang="en-US" altLang="ja-JP" sz="1300">
              <a:latin typeface="ＭＳ Ｐゴシック"/>
            </a:rPr>
            <a:t>(12,957</a:t>
          </a:r>
          <a:r>
            <a:rPr kumimoji="1" lang="ja-JP" altLang="en-US" sz="1300">
              <a:latin typeface="ＭＳ Ｐゴシック"/>
            </a:rPr>
            <a:t>円減、</a:t>
          </a:r>
          <a:r>
            <a:rPr kumimoji="1" lang="en-US" altLang="ja-JP" sz="1300">
              <a:latin typeface="ＭＳ Ｐゴシック"/>
            </a:rPr>
            <a:t>46.2%</a:t>
          </a:r>
          <a:r>
            <a:rPr kumimoji="1" lang="ja-JP" altLang="en-US" sz="1300">
              <a:latin typeface="ＭＳ Ｐゴシック"/>
            </a:rPr>
            <a:t>減</a:t>
          </a:r>
          <a:r>
            <a:rPr kumimoji="1" lang="en-US" altLang="ja-JP" sz="1300">
              <a:latin typeface="ＭＳ Ｐゴシック"/>
            </a:rPr>
            <a:t>)</a:t>
          </a:r>
          <a:r>
            <a:rPr kumimoji="1" lang="ja-JP" altLang="en-US" sz="1300">
              <a:latin typeface="ＭＳ Ｐゴシック"/>
            </a:rPr>
            <a:t>している。</a:t>
          </a:r>
        </a:p>
        <a:p>
          <a:r>
            <a:rPr kumimoji="1" lang="ja-JP" altLang="en-US" sz="1300">
              <a:latin typeface="ＭＳ Ｐゴシック"/>
            </a:rPr>
            <a:t>各コストは類似団体内平均は多くの項目で下回っているものの、人口規模が少ないため、多くの項目で全国平均、県内平均を上回っている。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税が３５百万円の減となったものの、地方消費税交付金が５３百万円増となったほか、前年法人税割の大幅下落に伴う基準収入の減により普通交付税が１５６百万円増となり、数値がやや良化することになった。しかし、財政調整基金については前年度に引き続き積み立てが行えなかった。今後は歳入確保・歳出削減に努め基金積み立てを行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全会計とも黒字である。今後も引き続き健全な財政運営を行うこととする。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3886578</v>
      </c>
      <c r="BO4" s="349"/>
      <c r="BP4" s="349"/>
      <c r="BQ4" s="349"/>
      <c r="BR4" s="349"/>
      <c r="BS4" s="349"/>
      <c r="BT4" s="349"/>
      <c r="BU4" s="350"/>
      <c r="BV4" s="348">
        <v>3802711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3703314</v>
      </c>
      <c r="BO5" s="386"/>
      <c r="BP5" s="386"/>
      <c r="BQ5" s="386"/>
      <c r="BR5" s="386"/>
      <c r="BS5" s="386"/>
      <c r="BT5" s="386"/>
      <c r="BU5" s="387"/>
      <c r="BV5" s="385">
        <v>3703149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92.8</v>
      </c>
      <c r="CU5" s="383"/>
      <c r="CV5" s="383"/>
      <c r="CW5" s="383"/>
      <c r="CX5" s="383"/>
      <c r="CY5" s="383"/>
      <c r="CZ5" s="383"/>
      <c r="DA5" s="384"/>
      <c r="DB5" s="382">
        <v>99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183264</v>
      </c>
      <c r="BO6" s="386"/>
      <c r="BP6" s="386"/>
      <c r="BQ6" s="386"/>
      <c r="BR6" s="386"/>
      <c r="BS6" s="386"/>
      <c r="BT6" s="386"/>
      <c r="BU6" s="387"/>
      <c r="BV6" s="385">
        <v>99562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99.3</v>
      </c>
      <c r="CU6" s="423"/>
      <c r="CV6" s="423"/>
      <c r="CW6" s="423"/>
      <c r="CX6" s="423"/>
      <c r="CY6" s="423"/>
      <c r="CZ6" s="423"/>
      <c r="DA6" s="424"/>
      <c r="DB6" s="422">
        <v>105.8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9788</v>
      </c>
      <c r="BO7" s="386"/>
      <c r="BP7" s="386"/>
      <c r="BQ7" s="386"/>
      <c r="BR7" s="386"/>
      <c r="BS7" s="386"/>
      <c r="BT7" s="386"/>
      <c r="BU7" s="387"/>
      <c r="BV7" s="385">
        <v>20563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2376005</v>
      </c>
      <c r="CU7" s="386"/>
      <c r="CV7" s="386"/>
      <c r="CW7" s="386"/>
      <c r="CX7" s="386"/>
      <c r="CY7" s="386"/>
      <c r="CZ7" s="386"/>
      <c r="DA7" s="387"/>
      <c r="DB7" s="385">
        <v>2333998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173476</v>
      </c>
      <c r="BO8" s="386"/>
      <c r="BP8" s="386"/>
      <c r="BQ8" s="386"/>
      <c r="BR8" s="386"/>
      <c r="BS8" s="386"/>
      <c r="BT8" s="386"/>
      <c r="BU8" s="387"/>
      <c r="BV8" s="385">
        <v>78999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7039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92</v>
      </c>
      <c r="AV9" s="418"/>
      <c r="AW9" s="418"/>
      <c r="AX9" s="418"/>
      <c r="AY9" s="419" t="s">
        <v>99</v>
      </c>
      <c r="AZ9" s="420"/>
      <c r="BA9" s="420"/>
      <c r="BB9" s="420"/>
      <c r="BC9" s="420"/>
      <c r="BD9" s="420"/>
      <c r="BE9" s="420"/>
      <c r="BF9" s="420"/>
      <c r="BG9" s="420"/>
      <c r="BH9" s="420"/>
      <c r="BI9" s="420"/>
      <c r="BJ9" s="420"/>
      <c r="BK9" s="420"/>
      <c r="BL9" s="420"/>
      <c r="BM9" s="421"/>
      <c r="BN9" s="385">
        <v>94477</v>
      </c>
      <c r="BO9" s="386"/>
      <c r="BP9" s="386"/>
      <c r="BQ9" s="386"/>
      <c r="BR9" s="386"/>
      <c r="BS9" s="386"/>
      <c r="BT9" s="386"/>
      <c r="BU9" s="387"/>
      <c r="BV9" s="385">
        <v>-8622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7500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719</v>
      </c>
      <c r="BO10" s="386"/>
      <c r="BP10" s="386"/>
      <c r="BQ10" s="386"/>
      <c r="BR10" s="386"/>
      <c r="BS10" s="386"/>
      <c r="BT10" s="386"/>
      <c r="BU10" s="387"/>
      <c r="BV10" s="385">
        <v>968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520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7427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78</v>
      </c>
      <c r="AV12" s="418"/>
      <c r="AW12" s="418"/>
      <c r="AX12" s="418"/>
      <c r="AY12" s="419" t="s">
        <v>116</v>
      </c>
      <c r="AZ12" s="420"/>
      <c r="BA12" s="420"/>
      <c r="BB12" s="420"/>
      <c r="BC12" s="420"/>
      <c r="BD12" s="420"/>
      <c r="BE12" s="420"/>
      <c r="BF12" s="420"/>
      <c r="BG12" s="420"/>
      <c r="BH12" s="420"/>
      <c r="BI12" s="420"/>
      <c r="BJ12" s="420"/>
      <c r="BK12" s="420"/>
      <c r="BL12" s="420"/>
      <c r="BM12" s="421"/>
      <c r="BN12" s="385" t="s">
        <v>109</v>
      </c>
      <c r="BO12" s="386"/>
      <c r="BP12" s="386"/>
      <c r="BQ12" s="386"/>
      <c r="BR12" s="386"/>
      <c r="BS12" s="386"/>
      <c r="BT12" s="386"/>
      <c r="BU12" s="387"/>
      <c r="BV12" s="385">
        <v>46000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109</v>
      </c>
      <c r="CU12" s="426"/>
      <c r="CV12" s="426"/>
      <c r="CW12" s="426"/>
      <c r="CX12" s="426"/>
      <c r="CY12" s="426"/>
      <c r="CZ12" s="426"/>
      <c r="DA12" s="427"/>
      <c r="DB12" s="425" t="s">
        <v>109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7373</v>
      </c>
      <c r="S13" s="467"/>
      <c r="T13" s="467"/>
      <c r="U13" s="467"/>
      <c r="V13" s="468"/>
      <c r="W13" s="401" t="s">
        <v>119</v>
      </c>
      <c r="X13" s="402"/>
      <c r="Y13" s="402"/>
      <c r="Z13" s="402"/>
      <c r="AA13" s="402"/>
      <c r="AB13" s="392"/>
      <c r="AC13" s="436">
        <v>61</v>
      </c>
      <c r="AD13" s="437"/>
      <c r="AE13" s="437"/>
      <c r="AF13" s="437"/>
      <c r="AG13" s="476"/>
      <c r="AH13" s="436">
        <v>175</v>
      </c>
      <c r="AI13" s="437"/>
      <c r="AJ13" s="437"/>
      <c r="AK13" s="437"/>
      <c r="AL13" s="438"/>
      <c r="AM13" s="414" t="s">
        <v>120</v>
      </c>
      <c r="AN13" s="415"/>
      <c r="AO13" s="415"/>
      <c r="AP13" s="415"/>
      <c r="AQ13" s="415"/>
      <c r="AR13" s="415"/>
      <c r="AS13" s="415"/>
      <c r="AT13" s="416"/>
      <c r="AU13" s="417" t="s">
        <v>92</v>
      </c>
      <c r="AV13" s="418"/>
      <c r="AW13" s="418"/>
      <c r="AX13" s="418"/>
      <c r="AY13" s="419" t="s">
        <v>121</v>
      </c>
      <c r="AZ13" s="420"/>
      <c r="BA13" s="420"/>
      <c r="BB13" s="420"/>
      <c r="BC13" s="420"/>
      <c r="BD13" s="420"/>
      <c r="BE13" s="420"/>
      <c r="BF13" s="420"/>
      <c r="BG13" s="420"/>
      <c r="BH13" s="420"/>
      <c r="BI13" s="420"/>
      <c r="BJ13" s="420"/>
      <c r="BK13" s="420"/>
      <c r="BL13" s="420"/>
      <c r="BM13" s="421"/>
      <c r="BN13" s="385">
        <v>95196</v>
      </c>
      <c r="BO13" s="386"/>
      <c r="BP13" s="386"/>
      <c r="BQ13" s="386"/>
      <c r="BR13" s="386"/>
      <c r="BS13" s="386"/>
      <c r="BT13" s="386"/>
      <c r="BU13" s="387"/>
      <c r="BV13" s="385">
        <v>-53134</v>
      </c>
      <c r="BW13" s="386"/>
      <c r="BX13" s="386"/>
      <c r="BY13" s="386"/>
      <c r="BZ13" s="386"/>
      <c r="CA13" s="386"/>
      <c r="CB13" s="386"/>
      <c r="CC13" s="387"/>
      <c r="CD13" s="388" t="s">
        <v>122</v>
      </c>
      <c r="CE13" s="389"/>
      <c r="CF13" s="389"/>
      <c r="CG13" s="389"/>
      <c r="CH13" s="389"/>
      <c r="CI13" s="389"/>
      <c r="CJ13" s="389"/>
      <c r="CK13" s="389"/>
      <c r="CL13" s="389"/>
      <c r="CM13" s="389"/>
      <c r="CN13" s="389"/>
      <c r="CO13" s="389"/>
      <c r="CP13" s="389"/>
      <c r="CQ13" s="389"/>
      <c r="CR13" s="389"/>
      <c r="CS13" s="390"/>
      <c r="CT13" s="382">
        <v>11.2</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123</v>
      </c>
      <c r="M14" s="464"/>
      <c r="N14" s="464"/>
      <c r="O14" s="464"/>
      <c r="P14" s="464"/>
      <c r="Q14" s="465"/>
      <c r="R14" s="466">
        <v>7505</v>
      </c>
      <c r="S14" s="467"/>
      <c r="T14" s="467"/>
      <c r="U14" s="467"/>
      <c r="V14" s="468"/>
      <c r="W14" s="375"/>
      <c r="X14" s="376"/>
      <c r="Y14" s="376"/>
      <c r="Z14" s="376"/>
      <c r="AA14" s="376"/>
      <c r="AB14" s="365"/>
      <c r="AC14" s="469">
        <v>1.9</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124</v>
      </c>
      <c r="CE14" s="478"/>
      <c r="CF14" s="478"/>
      <c r="CG14" s="478"/>
      <c r="CH14" s="478"/>
      <c r="CI14" s="478"/>
      <c r="CJ14" s="478"/>
      <c r="CK14" s="478"/>
      <c r="CL14" s="478"/>
      <c r="CM14" s="478"/>
      <c r="CN14" s="478"/>
      <c r="CO14" s="478"/>
      <c r="CP14" s="478"/>
      <c r="CQ14" s="478"/>
      <c r="CR14" s="478"/>
      <c r="CS14" s="479"/>
      <c r="CT14" s="480">
        <v>3.1</v>
      </c>
      <c r="CU14" s="481"/>
      <c r="CV14" s="481"/>
      <c r="CW14" s="481"/>
      <c r="CX14" s="481"/>
      <c r="CY14" s="481"/>
      <c r="CZ14" s="481"/>
      <c r="DA14" s="482"/>
      <c r="DB14" s="480">
        <v>18.899999999999999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7457</v>
      </c>
      <c r="S15" s="467"/>
      <c r="T15" s="467"/>
      <c r="U15" s="467"/>
      <c r="V15" s="468"/>
      <c r="W15" s="401" t="s">
        <v>125</v>
      </c>
      <c r="X15" s="402"/>
      <c r="Y15" s="402"/>
      <c r="Z15" s="402"/>
      <c r="AA15" s="402"/>
      <c r="AB15" s="392"/>
      <c r="AC15" s="436">
        <v>1355</v>
      </c>
      <c r="AD15" s="437"/>
      <c r="AE15" s="437"/>
      <c r="AF15" s="437"/>
      <c r="AG15" s="476"/>
      <c r="AH15" s="436">
        <v>1667</v>
      </c>
      <c r="AI15" s="437"/>
      <c r="AJ15" s="437"/>
      <c r="AK15" s="437"/>
      <c r="AL15" s="438"/>
      <c r="AM15" s="414"/>
      <c r="AN15" s="415"/>
      <c r="AO15" s="415"/>
      <c r="AP15" s="415"/>
      <c r="AQ15" s="415"/>
      <c r="AR15" s="415"/>
      <c r="AS15" s="415"/>
      <c r="AT15" s="416"/>
      <c r="AU15" s="417"/>
      <c r="AV15" s="418"/>
      <c r="AW15" s="418"/>
      <c r="AX15" s="418"/>
      <c r="AY15" s="345" t="s">
        <v>126</v>
      </c>
      <c r="AZ15" s="346"/>
      <c r="BA15" s="346"/>
      <c r="BB15" s="346"/>
      <c r="BC15" s="346"/>
      <c r="BD15" s="346"/>
      <c r="BE15" s="346"/>
      <c r="BF15" s="346"/>
      <c r="BG15" s="346"/>
      <c r="BH15" s="346"/>
      <c r="BI15" s="346"/>
      <c r="BJ15" s="346"/>
      <c r="BK15" s="346"/>
      <c r="BL15" s="346"/>
      <c r="BM15" s="347"/>
      <c r="BN15" s="348">
        <v>762329</v>
      </c>
      <c r="BO15" s="349"/>
      <c r="BP15" s="349"/>
      <c r="BQ15" s="349"/>
      <c r="BR15" s="349"/>
      <c r="BS15" s="349"/>
      <c r="BT15" s="349"/>
      <c r="BU15" s="350"/>
      <c r="BV15" s="348">
        <v>851897</v>
      </c>
      <c r="BW15" s="349"/>
      <c r="BX15" s="349"/>
      <c r="BY15" s="349"/>
      <c r="BZ15" s="349"/>
      <c r="CA15" s="349"/>
      <c r="CB15" s="349"/>
      <c r="CC15" s="350"/>
      <c r="CD15" s="483" t="s">
        <v>127</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128</v>
      </c>
      <c r="M16" s="494"/>
      <c r="N16" s="494"/>
      <c r="O16" s="494"/>
      <c r="P16" s="494"/>
      <c r="Q16" s="495"/>
      <c r="R16" s="486" t="s">
        <v>129</v>
      </c>
      <c r="S16" s="487"/>
      <c r="T16" s="487"/>
      <c r="U16" s="487"/>
      <c r="V16" s="488"/>
      <c r="W16" s="375"/>
      <c r="X16" s="376"/>
      <c r="Y16" s="376"/>
      <c r="Z16" s="376"/>
      <c r="AA16" s="376"/>
      <c r="AB16" s="365"/>
      <c r="AC16" s="469">
        <v>41.8</v>
      </c>
      <c r="AD16" s="470"/>
      <c r="AE16" s="470"/>
      <c r="AF16" s="470"/>
      <c r="AG16" s="471"/>
      <c r="AH16" s="469">
        <v>45.5</v>
      </c>
      <c r="AI16" s="470"/>
      <c r="AJ16" s="470"/>
      <c r="AK16" s="470"/>
      <c r="AL16" s="472"/>
      <c r="AM16" s="414"/>
      <c r="AN16" s="415"/>
      <c r="AO16" s="415"/>
      <c r="AP16" s="415"/>
      <c r="AQ16" s="415"/>
      <c r="AR16" s="415"/>
      <c r="AS16" s="415"/>
      <c r="AT16" s="416"/>
      <c r="AU16" s="417"/>
      <c r="AV16" s="418"/>
      <c r="AW16" s="418"/>
      <c r="AX16" s="418"/>
      <c r="AY16" s="419" t="s">
        <v>130</v>
      </c>
      <c r="AZ16" s="420"/>
      <c r="BA16" s="420"/>
      <c r="BB16" s="420"/>
      <c r="BC16" s="420"/>
      <c r="BD16" s="420"/>
      <c r="BE16" s="420"/>
      <c r="BF16" s="420"/>
      <c r="BG16" s="420"/>
      <c r="BH16" s="420"/>
      <c r="BI16" s="420"/>
      <c r="BJ16" s="420"/>
      <c r="BK16" s="420"/>
      <c r="BL16" s="420"/>
      <c r="BM16" s="421"/>
      <c r="BN16" s="385">
        <v>2014518</v>
      </c>
      <c r="BO16" s="386"/>
      <c r="BP16" s="386"/>
      <c r="BQ16" s="386"/>
      <c r="BR16" s="386"/>
      <c r="BS16" s="386"/>
      <c r="BT16" s="386"/>
      <c r="BU16" s="387"/>
      <c r="BV16" s="385">
        <v>1948433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131</v>
      </c>
      <c r="N17" s="490"/>
      <c r="O17" s="490"/>
      <c r="P17" s="490"/>
      <c r="Q17" s="491"/>
      <c r="R17" s="486" t="s">
        <v>132</v>
      </c>
      <c r="S17" s="487"/>
      <c r="T17" s="487"/>
      <c r="U17" s="487"/>
      <c r="V17" s="488"/>
      <c r="W17" s="401" t="s">
        <v>133</v>
      </c>
      <c r="X17" s="402"/>
      <c r="Y17" s="402"/>
      <c r="Z17" s="402"/>
      <c r="AA17" s="402"/>
      <c r="AB17" s="392"/>
      <c r="AC17" s="436">
        <v>1822</v>
      </c>
      <c r="AD17" s="437"/>
      <c r="AE17" s="437"/>
      <c r="AF17" s="437"/>
      <c r="AG17" s="476"/>
      <c r="AH17" s="436">
        <v>1813</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964685</v>
      </c>
      <c r="BO17" s="386"/>
      <c r="BP17" s="386"/>
      <c r="BQ17" s="386"/>
      <c r="BR17" s="386"/>
      <c r="BS17" s="386"/>
      <c r="BT17" s="386"/>
      <c r="BU17" s="387"/>
      <c r="BV17" s="385">
        <v>1094841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13.63</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49.5</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2247492</v>
      </c>
      <c r="BO18" s="386"/>
      <c r="BP18" s="386"/>
      <c r="BQ18" s="386"/>
      <c r="BR18" s="386"/>
      <c r="BS18" s="386"/>
      <c r="BT18" s="386"/>
      <c r="BU18" s="387"/>
      <c r="BV18" s="385">
        <v>2206427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516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3001727</v>
      </c>
      <c r="BO19" s="386"/>
      <c r="BP19" s="386"/>
      <c r="BQ19" s="386"/>
      <c r="BR19" s="386"/>
      <c r="BS19" s="386"/>
      <c r="BT19" s="386"/>
      <c r="BU19" s="387"/>
      <c r="BV19" s="385">
        <v>2817270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2310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3023170</v>
      </c>
      <c r="BO23" s="386"/>
      <c r="BP23" s="386"/>
      <c r="BQ23" s="386"/>
      <c r="BR23" s="386"/>
      <c r="BS23" s="386"/>
      <c r="BT23" s="386"/>
      <c r="BU23" s="387"/>
      <c r="BV23" s="385">
        <v>3236030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15"/>
      <c r="G24" s="415"/>
      <c r="H24" s="415"/>
      <c r="I24" s="415"/>
      <c r="J24" s="415"/>
      <c r="K24" s="416"/>
      <c r="L24" s="436">
        <v>1</v>
      </c>
      <c r="M24" s="437"/>
      <c r="N24" s="437"/>
      <c r="O24" s="437"/>
      <c r="P24" s="476"/>
      <c r="Q24" s="436">
        <v>6600</v>
      </c>
      <c r="R24" s="437"/>
      <c r="S24" s="437"/>
      <c r="T24" s="437"/>
      <c r="U24" s="437"/>
      <c r="V24" s="476"/>
      <c r="W24" s="531"/>
      <c r="X24" s="519"/>
      <c r="Y24" s="520"/>
      <c r="Z24" s="435" t="s">
        <v>149</v>
      </c>
      <c r="AA24" s="415"/>
      <c r="AB24" s="415"/>
      <c r="AC24" s="415"/>
      <c r="AD24" s="415"/>
      <c r="AE24" s="415"/>
      <c r="AF24" s="415"/>
      <c r="AG24" s="416"/>
      <c r="AH24" s="436">
        <v>88</v>
      </c>
      <c r="AI24" s="437"/>
      <c r="AJ24" s="437"/>
      <c r="AK24" s="437"/>
      <c r="AL24" s="476"/>
      <c r="AM24" s="436">
        <v>268664</v>
      </c>
      <c r="AN24" s="437"/>
      <c r="AO24" s="437"/>
      <c r="AP24" s="437"/>
      <c r="AQ24" s="437"/>
      <c r="AR24" s="476"/>
      <c r="AS24" s="436">
        <v>3053</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982156</v>
      </c>
      <c r="BO24" s="386"/>
      <c r="BP24" s="386"/>
      <c r="BQ24" s="386"/>
      <c r="BR24" s="386"/>
      <c r="BS24" s="386"/>
      <c r="BT24" s="386"/>
      <c r="BU24" s="387"/>
      <c r="BV24" s="385">
        <v>1167238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15"/>
      <c r="G25" s="415"/>
      <c r="H25" s="415"/>
      <c r="I25" s="415"/>
      <c r="J25" s="415"/>
      <c r="K25" s="416"/>
      <c r="L25" s="436">
        <v>1</v>
      </c>
      <c r="M25" s="437"/>
      <c r="N25" s="437"/>
      <c r="O25" s="437"/>
      <c r="P25" s="476"/>
      <c r="Q25" s="436">
        <v>5580</v>
      </c>
      <c r="R25" s="437"/>
      <c r="S25" s="437"/>
      <c r="T25" s="437"/>
      <c r="U25" s="437"/>
      <c r="V25" s="476"/>
      <c r="W25" s="531"/>
      <c r="X25" s="519"/>
      <c r="Y25" s="520"/>
      <c r="Z25" s="435" t="s">
        <v>152</v>
      </c>
      <c r="AA25" s="415"/>
      <c r="AB25" s="415"/>
      <c r="AC25" s="415"/>
      <c r="AD25" s="415"/>
      <c r="AE25" s="415"/>
      <c r="AF25" s="415"/>
      <c r="AG25" s="416"/>
      <c r="AH25" s="436" t="s">
        <v>153</v>
      </c>
      <c r="AI25" s="437"/>
      <c r="AJ25" s="437"/>
      <c r="AK25" s="437"/>
      <c r="AL25" s="476"/>
      <c r="AM25" s="436" t="s">
        <v>153</v>
      </c>
      <c r="AN25" s="437"/>
      <c r="AO25" s="437"/>
      <c r="AP25" s="437"/>
      <c r="AQ25" s="437"/>
      <c r="AR25" s="476"/>
      <c r="AS25" s="436" t="s">
        <v>153</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628849</v>
      </c>
      <c r="BO25" s="349"/>
      <c r="BP25" s="349"/>
      <c r="BQ25" s="349"/>
      <c r="BR25" s="349"/>
      <c r="BS25" s="349"/>
      <c r="BT25" s="349"/>
      <c r="BU25" s="350"/>
      <c r="BV25" s="348">
        <v>645808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5300</v>
      </c>
      <c r="R26" s="437"/>
      <c r="S26" s="437"/>
      <c r="T26" s="437"/>
      <c r="U26" s="437"/>
      <c r="V26" s="476"/>
      <c r="W26" s="531"/>
      <c r="X26" s="519"/>
      <c r="Y26" s="520"/>
      <c r="Z26" s="435" t="s">
        <v>156</v>
      </c>
      <c r="AA26" s="541"/>
      <c r="AB26" s="541"/>
      <c r="AC26" s="541"/>
      <c r="AD26" s="541"/>
      <c r="AE26" s="541"/>
      <c r="AF26" s="541"/>
      <c r="AG26" s="542"/>
      <c r="AH26" s="436">
        <v>3</v>
      </c>
      <c r="AI26" s="437"/>
      <c r="AJ26" s="437"/>
      <c r="AK26" s="437"/>
      <c r="AL26" s="476"/>
      <c r="AM26" s="436">
        <v>9360</v>
      </c>
      <c r="AN26" s="437"/>
      <c r="AO26" s="437"/>
      <c r="AP26" s="437"/>
      <c r="AQ26" s="437"/>
      <c r="AR26" s="476"/>
      <c r="AS26" s="436">
        <v>3120</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153</v>
      </c>
      <c r="BO26" s="386"/>
      <c r="BP26" s="386"/>
      <c r="BQ26" s="386"/>
      <c r="BR26" s="386"/>
      <c r="BS26" s="386"/>
      <c r="BT26" s="386"/>
      <c r="BU26" s="387"/>
      <c r="BV26" s="385" t="s">
        <v>153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2800</v>
      </c>
      <c r="R27" s="437"/>
      <c r="S27" s="437"/>
      <c r="T27" s="437"/>
      <c r="U27" s="437"/>
      <c r="V27" s="476"/>
      <c r="W27" s="531"/>
      <c r="X27" s="519"/>
      <c r="Y27" s="520"/>
      <c r="Z27" s="435" t="s">
        <v>159</v>
      </c>
      <c r="AA27" s="415"/>
      <c r="AB27" s="415"/>
      <c r="AC27" s="415"/>
      <c r="AD27" s="415"/>
      <c r="AE27" s="415"/>
      <c r="AF27" s="415"/>
      <c r="AG27" s="416"/>
      <c r="AH27" s="436">
        <v>7</v>
      </c>
      <c r="AI27" s="437"/>
      <c r="AJ27" s="437"/>
      <c r="AK27" s="437"/>
      <c r="AL27" s="476"/>
      <c r="AM27" s="436">
        <v>20271</v>
      </c>
      <c r="AN27" s="437"/>
      <c r="AO27" s="437"/>
      <c r="AP27" s="437"/>
      <c r="AQ27" s="437"/>
      <c r="AR27" s="476"/>
      <c r="AS27" s="436">
        <v>2896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193000</v>
      </c>
      <c r="BO27" s="555"/>
      <c r="BP27" s="555"/>
      <c r="BQ27" s="555"/>
      <c r="BR27" s="555"/>
      <c r="BS27" s="555"/>
      <c r="BT27" s="555"/>
      <c r="BU27" s="556"/>
      <c r="BV27" s="554">
        <v>193000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2000</v>
      </c>
      <c r="R28" s="437"/>
      <c r="S28" s="437"/>
      <c r="T28" s="437"/>
      <c r="U28" s="437"/>
      <c r="V28" s="476"/>
      <c r="W28" s="531"/>
      <c r="X28" s="519"/>
      <c r="Y28" s="520"/>
      <c r="Z28" s="435" t="s">
        <v>162</v>
      </c>
      <c r="AA28" s="415"/>
      <c r="AB28" s="415"/>
      <c r="AC28" s="415"/>
      <c r="AD28" s="415"/>
      <c r="AE28" s="415"/>
      <c r="AF28" s="415"/>
      <c r="AG28" s="416"/>
      <c r="AH28" s="436" t="s">
        <v>153</v>
      </c>
      <c r="AI28" s="437"/>
      <c r="AJ28" s="437"/>
      <c r="AK28" s="437"/>
      <c r="AL28" s="476"/>
      <c r="AM28" s="436" t="s">
        <v>153</v>
      </c>
      <c r="AN28" s="437"/>
      <c r="AO28" s="437"/>
      <c r="AP28" s="437"/>
      <c r="AQ28" s="437"/>
      <c r="AR28" s="476"/>
      <c r="AS28" s="436" t="s">
        <v>153</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621832</v>
      </c>
      <c r="BO28" s="349"/>
      <c r="BP28" s="349"/>
      <c r="BQ28" s="349"/>
      <c r="BR28" s="349"/>
      <c r="BS28" s="349"/>
      <c r="BT28" s="349"/>
      <c r="BU28" s="350"/>
      <c r="BV28" s="348">
        <v>621113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10</v>
      </c>
      <c r="M29" s="437"/>
      <c r="N29" s="437"/>
      <c r="O29" s="437"/>
      <c r="P29" s="476"/>
      <c r="Q29" s="436">
        <v>1770</v>
      </c>
      <c r="R29" s="437"/>
      <c r="S29" s="437"/>
      <c r="T29" s="437"/>
      <c r="U29" s="437"/>
      <c r="V29" s="476"/>
      <c r="W29" s="532"/>
      <c r="X29" s="533"/>
      <c r="Y29" s="534"/>
      <c r="Z29" s="435" t="s">
        <v>166</v>
      </c>
      <c r="AA29" s="415"/>
      <c r="AB29" s="415"/>
      <c r="AC29" s="415"/>
      <c r="AD29" s="415"/>
      <c r="AE29" s="415"/>
      <c r="AF29" s="415"/>
      <c r="AG29" s="416"/>
      <c r="AH29" s="436">
        <v>95</v>
      </c>
      <c r="AI29" s="437"/>
      <c r="AJ29" s="437"/>
      <c r="AK29" s="437"/>
      <c r="AL29" s="476"/>
      <c r="AM29" s="436">
        <v>288935</v>
      </c>
      <c r="AN29" s="437"/>
      <c r="AO29" s="437"/>
      <c r="AP29" s="437"/>
      <c r="AQ29" s="437"/>
      <c r="AR29" s="476"/>
      <c r="AS29" s="436">
        <v>3041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44619</v>
      </c>
      <c r="BO29" s="386"/>
      <c r="BP29" s="386"/>
      <c r="BQ29" s="386"/>
      <c r="BR29" s="386"/>
      <c r="BS29" s="386"/>
      <c r="BT29" s="386"/>
      <c r="BU29" s="387"/>
      <c r="BV29" s="385">
        <v>44604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286374</v>
      </c>
      <c r="BO30" s="555"/>
      <c r="BP30" s="555"/>
      <c r="BQ30" s="555"/>
      <c r="BR30" s="555"/>
      <c r="BS30" s="555"/>
      <c r="BT30" s="555"/>
      <c r="BU30" s="556"/>
      <c r="BV30" s="554">
        <v>243875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下水道事業会計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滋賀県市町村職員退職手当組合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彦根市犬上郡営林組合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土地取得造成会計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大滝山林組合（一般会計）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墓地公園会計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大滝山林組合（林産物栽培特別会計）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大滝山林組合（高取山森林空間利活用特別会計）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滋賀県市町村交通災害共済組合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滋賀県市町村議会議員公務災害補償等組合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湖東広域衛生管理組合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彦根愛知犬上広域行政組合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滋賀県市町村職員研修センター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13.59</v>
      </c>
      <c r="G34" s="33">
        <v>13.96</v>
      </c>
      <c r="H34" s="33">
        <v>14.42</v>
      </c>
      <c r="I34" s="33">
        <v>14.34</v>
      </c>
      <c r="J34" s="34">
        <v>14.39</v>
      </c>
      <c r="K34" s="22"/>
      <c r="L34" s="22"/>
      <c r="M34" s="22"/>
      <c r="N34" s="22"/>
      <c r="O34" s="22"/>
      <c r="P34" s="22"/>
    </row>
    <row r="35" spans="1:16" ht="39" customHeight="1">
      <c r="A35" s="22"/>
      <c r="B35" s="35"/>
      <c r="C35" s="1145" t="s">
        <v>523</v>
      </c>
      <c r="D35" s="1146"/>
      <c r="E35" s="1147"/>
      <c r="F35" s="36">
        <v>4.3899999999999997</v>
      </c>
      <c r="G35" s="37">
        <v>3.58</v>
      </c>
      <c r="H35" s="37">
        <v>3.69</v>
      </c>
      <c r="I35" s="37">
        <v>3.38</v>
      </c>
      <c r="J35" s="38">
        <v>7.3</v>
      </c>
      <c r="K35" s="22"/>
      <c r="L35" s="22"/>
      <c r="M35" s="22"/>
      <c r="N35" s="22"/>
      <c r="O35" s="22"/>
      <c r="P35" s="22"/>
    </row>
    <row r="36" spans="1:16" ht="39" customHeight="1">
      <c r="A36" s="22"/>
      <c r="B36" s="35"/>
      <c r="C36" s="1145" t="s">
        <v>524</v>
      </c>
      <c r="D36" s="1146"/>
      <c r="E36" s="1147"/>
      <c r="F36" s="36">
        <v>3.3</v>
      </c>
      <c r="G36" s="37">
        <v>0.49</v>
      </c>
      <c r="H36" s="37">
        <v>0.44</v>
      </c>
      <c r="I36" s="37">
        <v>1.89</v>
      </c>
      <c r="J36" s="38">
        <v>1.4</v>
      </c>
      <c r="K36" s="22"/>
      <c r="L36" s="22"/>
      <c r="M36" s="22"/>
      <c r="N36" s="22"/>
      <c r="O36" s="22"/>
      <c r="P36" s="22"/>
    </row>
    <row r="37" spans="1:16" ht="39" customHeight="1">
      <c r="A37" s="22"/>
      <c r="B37" s="35"/>
      <c r="C37" s="1145" t="s">
        <v>525</v>
      </c>
      <c r="D37" s="1146"/>
      <c r="E37" s="1147"/>
      <c r="F37" s="36">
        <v>0.16</v>
      </c>
      <c r="G37" s="37">
        <v>0.19</v>
      </c>
      <c r="H37" s="37">
        <v>0.25</v>
      </c>
      <c r="I37" s="37">
        <v>0.52</v>
      </c>
      <c r="J37" s="38">
        <v>0.6</v>
      </c>
      <c r="K37" s="22"/>
      <c r="L37" s="22"/>
      <c r="M37" s="22"/>
      <c r="N37" s="22"/>
      <c r="O37" s="22"/>
      <c r="P37" s="22"/>
    </row>
    <row r="38" spans="1:16" ht="39" customHeight="1">
      <c r="A38" s="22"/>
      <c r="B38" s="35"/>
      <c r="C38" s="1145" t="s">
        <v>526</v>
      </c>
      <c r="D38" s="1146"/>
      <c r="E38" s="1147"/>
      <c r="F38" s="36">
        <v>0.17</v>
      </c>
      <c r="G38" s="37">
        <v>0.02</v>
      </c>
      <c r="H38" s="37">
        <v>0.01</v>
      </c>
      <c r="I38" s="37">
        <v>1.63</v>
      </c>
      <c r="J38" s="38">
        <v>0.04</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0.02</v>
      </c>
      <c r="G43" s="42">
        <v>0.03</v>
      </c>
      <c r="H43" s="42">
        <v>0.02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500</v>
      </c>
      <c r="L45" s="60">
        <v>490</v>
      </c>
      <c r="M45" s="60">
        <v>483</v>
      </c>
      <c r="N45" s="60">
        <v>474</v>
      </c>
      <c r="O45" s="61">
        <v>436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144</v>
      </c>
      <c r="L48" s="64">
        <v>173</v>
      </c>
      <c r="M48" s="64">
        <v>162</v>
      </c>
      <c r="N48" s="64">
        <v>149</v>
      </c>
      <c r="O48" s="65">
        <v>176</v>
      </c>
      <c r="P48" s="48"/>
      <c r="Q48" s="48"/>
      <c r="R48" s="48"/>
      <c r="S48" s="48"/>
      <c r="T48" s="48"/>
      <c r="U48" s="48"/>
    </row>
    <row r="49" spans="1:21" ht="30.75" customHeight="1">
      <c r="A49" s="48"/>
      <c r="B49" s="1163"/>
      <c r="C49" s="1164"/>
      <c r="D49" s="62"/>
      <c r="E49" s="1155" t="s">
        <v>16</v>
      </c>
      <c r="F49" s="1155"/>
      <c r="G49" s="1155"/>
      <c r="H49" s="1155"/>
      <c r="I49" s="1155"/>
      <c r="J49" s="1156"/>
      <c r="K49" s="63">
        <v>43</v>
      </c>
      <c r="L49" s="64">
        <v>16</v>
      </c>
      <c r="M49" s="64">
        <v>1</v>
      </c>
      <c r="N49" s="64">
        <v>1</v>
      </c>
      <c r="O49" s="65">
        <v>1</v>
      </c>
      <c r="P49" s="48"/>
      <c r="Q49" s="48"/>
      <c r="R49" s="48"/>
      <c r="S49" s="48"/>
      <c r="T49" s="48"/>
      <c r="U49" s="48"/>
    </row>
    <row r="50" spans="1:21" ht="30.75" customHeight="1">
      <c r="A50" s="48"/>
      <c r="B50" s="1163"/>
      <c r="C50" s="1164"/>
      <c r="D50" s="62"/>
      <c r="E50" s="1155" t="s">
        <v>17</v>
      </c>
      <c r="F50" s="1155"/>
      <c r="G50" s="1155"/>
      <c r="H50" s="1155"/>
      <c r="I50" s="1155"/>
      <c r="J50" s="1156"/>
      <c r="K50" s="63">
        <v>8</v>
      </c>
      <c r="L50" s="64">
        <v>8</v>
      </c>
      <c r="M50" s="64">
        <v>8</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447</v>
      </c>
      <c r="L52" s="64">
        <v>438</v>
      </c>
      <c r="M52" s="64">
        <v>421</v>
      </c>
      <c r="N52" s="64">
        <v>416</v>
      </c>
      <c r="O52" s="65">
        <v>391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248</v>
      </c>
      <c r="L53" s="69">
        <v>249</v>
      </c>
      <c r="M53" s="69">
        <v>233</v>
      </c>
      <c r="N53" s="69">
        <v>209</v>
      </c>
      <c r="O53" s="70">
        <v>223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3609</v>
      </c>
      <c r="J41" s="83">
        <v>3482</v>
      </c>
      <c r="K41" s="83">
        <v>3446</v>
      </c>
      <c r="L41" s="83">
        <v>3236</v>
      </c>
      <c r="M41" s="84">
        <v>3023</v>
      </c>
    </row>
    <row r="42" spans="2:13" ht="27.75" customHeight="1">
      <c r="B42" s="1171"/>
      <c r="C42" s="1172"/>
      <c r="D42" s="85"/>
      <c r="E42" s="1177" t="s">
        <v>26</v>
      </c>
      <c r="F42" s="1177"/>
      <c r="G42" s="1177"/>
      <c r="H42" s="1178"/>
      <c r="I42" s="86">
        <v>28</v>
      </c>
      <c r="J42" s="87">
        <v>19</v>
      </c>
      <c r="K42" s="87">
        <v>11</v>
      </c>
      <c r="L42" s="87">
        <v>10</v>
      </c>
      <c r="M42" s="88">
        <v>8</v>
      </c>
    </row>
    <row r="43" spans="2:13" ht="27.75" customHeight="1">
      <c r="B43" s="1171"/>
      <c r="C43" s="1172"/>
      <c r="D43" s="85"/>
      <c r="E43" s="1177" t="s">
        <v>27</v>
      </c>
      <c r="F43" s="1177"/>
      <c r="G43" s="1177"/>
      <c r="H43" s="1178"/>
      <c r="I43" s="86">
        <v>2296</v>
      </c>
      <c r="J43" s="87">
        <v>2413</v>
      </c>
      <c r="K43" s="87">
        <v>2277</v>
      </c>
      <c r="L43" s="87">
        <v>2170</v>
      </c>
      <c r="M43" s="88">
        <v>2006</v>
      </c>
    </row>
    <row r="44" spans="2:13" ht="27.75" customHeight="1">
      <c r="B44" s="1171"/>
      <c r="C44" s="1172"/>
      <c r="D44" s="85"/>
      <c r="E44" s="1177" t="s">
        <v>28</v>
      </c>
      <c r="F44" s="1177"/>
      <c r="G44" s="1177"/>
      <c r="H44" s="1178"/>
      <c r="I44" s="86">
        <v>20</v>
      </c>
      <c r="J44" s="87">
        <v>4</v>
      </c>
      <c r="K44" s="87">
        <v>3</v>
      </c>
      <c r="L44" s="87">
        <v>3</v>
      </c>
      <c r="M44" s="88">
        <v>40</v>
      </c>
    </row>
    <row r="45" spans="2:13" ht="27.75" customHeight="1">
      <c r="B45" s="1171"/>
      <c r="C45" s="1172"/>
      <c r="D45" s="85"/>
      <c r="E45" s="1177" t="s">
        <v>29</v>
      </c>
      <c r="F45" s="1177"/>
      <c r="G45" s="1177"/>
      <c r="H45" s="1178"/>
      <c r="I45" s="86">
        <v>433</v>
      </c>
      <c r="J45" s="87">
        <v>447</v>
      </c>
      <c r="K45" s="87">
        <v>924</v>
      </c>
      <c r="L45" s="87">
        <v>739</v>
      </c>
      <c r="M45" s="88">
        <v>746</v>
      </c>
    </row>
    <row r="46" spans="2:13" ht="27.75" customHeight="1">
      <c r="B46" s="1171"/>
      <c r="C46" s="1172"/>
      <c r="D46" s="85"/>
      <c r="E46" s="1177" t="s">
        <v>30</v>
      </c>
      <c r="F46" s="1177"/>
      <c r="G46" s="1177"/>
      <c r="H46" s="1178"/>
      <c r="I46" s="86">
        <v>5</v>
      </c>
      <c r="J46" s="87">
        <v>5</v>
      </c>
      <c r="K46" s="87">
        <v>1</v>
      </c>
      <c r="L46" s="87">
        <v>1</v>
      </c>
      <c r="M46" s="88">
        <v>0</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1193</v>
      </c>
      <c r="J49" s="87">
        <v>1127</v>
      </c>
      <c r="K49" s="87">
        <v>1093</v>
      </c>
      <c r="L49" s="87">
        <v>1062</v>
      </c>
      <c r="M49" s="88">
        <v>1105</v>
      </c>
    </row>
    <row r="50" spans="2:13" ht="27.75" customHeight="1">
      <c r="B50" s="1171"/>
      <c r="C50" s="1172"/>
      <c r="D50" s="85"/>
      <c r="E50" s="1177" t="s">
        <v>35</v>
      </c>
      <c r="F50" s="1177"/>
      <c r="G50" s="1177"/>
      <c r="H50" s="1178"/>
      <c r="I50" s="86">
        <v>81</v>
      </c>
      <c r="J50" s="87">
        <v>49</v>
      </c>
      <c r="K50" s="87">
        <v>36</v>
      </c>
      <c r="L50" s="87">
        <v>22</v>
      </c>
      <c r="M50" s="88">
        <v>14</v>
      </c>
    </row>
    <row r="51" spans="2:13" ht="27.75" customHeight="1">
      <c r="B51" s="1173"/>
      <c r="C51" s="1174"/>
      <c r="D51" s="85"/>
      <c r="E51" s="1177" t="s">
        <v>36</v>
      </c>
      <c r="F51" s="1177"/>
      <c r="G51" s="1177"/>
      <c r="H51" s="1178"/>
      <c r="I51" s="86">
        <v>5088</v>
      </c>
      <c r="J51" s="87">
        <v>4934</v>
      </c>
      <c r="K51" s="87">
        <v>4836</v>
      </c>
      <c r="L51" s="87">
        <v>4708</v>
      </c>
      <c r="M51" s="88">
        <v>4643</v>
      </c>
    </row>
    <row r="52" spans="2:13" ht="27.75" customHeight="1" thickBot="1">
      <c r="B52" s="1181" t="s">
        <v>37</v>
      </c>
      <c r="C52" s="1182"/>
      <c r="D52" s="90"/>
      <c r="E52" s="1183" t="s">
        <v>38</v>
      </c>
      <c r="F52" s="1183"/>
      <c r="G52" s="1183"/>
      <c r="H52" s="1184"/>
      <c r="I52" s="91">
        <v>29</v>
      </c>
      <c r="J52" s="92">
        <v>260</v>
      </c>
      <c r="K52" s="92">
        <v>696</v>
      </c>
      <c r="L52" s="92">
        <v>368</v>
      </c>
      <c r="M52" s="93">
        <v>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43288</v>
      </c>
      <c r="E3" s="116"/>
      <c r="F3" s="117">
        <v>96333</v>
      </c>
      <c r="G3" s="118"/>
      <c r="H3" s="119"/>
    </row>
    <row r="4" spans="1:8">
      <c r="A4" s="120"/>
      <c r="B4" s="121"/>
      <c r="C4" s="122"/>
      <c r="D4" s="123">
        <v>22506</v>
      </c>
      <c r="E4" s="124"/>
      <c r="F4" s="125">
        <v>57060</v>
      </c>
      <c r="G4" s="126"/>
      <c r="H4" s="127"/>
    </row>
    <row r="5" spans="1:8">
      <c r="A5" s="108" t="s">
        <v>509</v>
      </c>
      <c r="B5" s="113"/>
      <c r="C5" s="114"/>
      <c r="D5" s="115">
        <v>55129</v>
      </c>
      <c r="E5" s="116"/>
      <c r="F5" s="117">
        <v>117673</v>
      </c>
      <c r="G5" s="118"/>
      <c r="H5" s="119"/>
    </row>
    <row r="6" spans="1:8">
      <c r="A6" s="120"/>
      <c r="B6" s="121"/>
      <c r="C6" s="122"/>
      <c r="D6" s="123">
        <v>29306</v>
      </c>
      <c r="E6" s="124"/>
      <c r="F6" s="125">
        <v>62359</v>
      </c>
      <c r="G6" s="126"/>
      <c r="H6" s="127"/>
    </row>
    <row r="7" spans="1:8">
      <c r="A7" s="108" t="s">
        <v>510</v>
      </c>
      <c r="B7" s="113"/>
      <c r="C7" s="114"/>
      <c r="D7" s="115">
        <v>61721</v>
      </c>
      <c r="E7" s="116"/>
      <c r="F7" s="117">
        <v>118223</v>
      </c>
      <c r="G7" s="118"/>
      <c r="H7" s="119"/>
    </row>
    <row r="8" spans="1:8">
      <c r="A8" s="120"/>
      <c r="B8" s="121"/>
      <c r="C8" s="122"/>
      <c r="D8" s="123">
        <v>49423</v>
      </c>
      <c r="E8" s="124"/>
      <c r="F8" s="125">
        <v>57106</v>
      </c>
      <c r="G8" s="126"/>
      <c r="H8" s="127"/>
    </row>
    <row r="9" spans="1:8">
      <c r="A9" s="108" t="s">
        <v>511</v>
      </c>
      <c r="B9" s="113"/>
      <c r="C9" s="114"/>
      <c r="D9" s="115">
        <v>18465</v>
      </c>
      <c r="E9" s="116"/>
      <c r="F9" s="117">
        <v>128485</v>
      </c>
      <c r="G9" s="118"/>
      <c r="H9" s="119"/>
    </row>
    <row r="10" spans="1:8">
      <c r="A10" s="120"/>
      <c r="B10" s="121"/>
      <c r="C10" s="122"/>
      <c r="D10" s="123">
        <v>14005</v>
      </c>
      <c r="E10" s="124"/>
      <c r="F10" s="125">
        <v>62765</v>
      </c>
      <c r="G10" s="126"/>
      <c r="H10" s="127"/>
    </row>
    <row r="11" spans="1:8">
      <c r="A11" s="108" t="s">
        <v>512</v>
      </c>
      <c r="B11" s="113"/>
      <c r="C11" s="114"/>
      <c r="D11" s="115">
        <v>14992</v>
      </c>
      <c r="E11" s="116"/>
      <c r="F11" s="117">
        <v>128611</v>
      </c>
      <c r="G11" s="118"/>
      <c r="H11" s="119"/>
    </row>
    <row r="12" spans="1:8">
      <c r="A12" s="120"/>
      <c r="B12" s="121"/>
      <c r="C12" s="128"/>
      <c r="D12" s="123">
        <v>8053</v>
      </c>
      <c r="E12" s="124"/>
      <c r="F12" s="125">
        <v>61552</v>
      </c>
      <c r="G12" s="126"/>
      <c r="H12" s="127"/>
    </row>
    <row r="13" spans="1:8">
      <c r="A13" s="108"/>
      <c r="B13" s="113"/>
      <c r="C13" s="129"/>
      <c r="D13" s="130">
        <v>38719</v>
      </c>
      <c r="E13" s="131"/>
      <c r="F13" s="132">
        <v>117865</v>
      </c>
      <c r="G13" s="133"/>
      <c r="H13" s="119"/>
    </row>
    <row r="14" spans="1:8">
      <c r="A14" s="120"/>
      <c r="B14" s="121"/>
      <c r="C14" s="122"/>
      <c r="D14" s="123">
        <v>24659</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4.4000000000000004</v>
      </c>
      <c r="C19" s="134">
        <f>ROUND(VALUE(SUBSTITUTE(実質収支比率等に係る経年分析!G$48,"▲","-")),2)</f>
        <v>2.3199999999999998</v>
      </c>
      <c r="D19" s="134">
        <f>ROUND(VALUE(SUBSTITUTE(実質収支比率等に係る経年分析!H$48,"▲","-")),2)</f>
        <v>3.72</v>
      </c>
      <c r="E19" s="134">
        <f>ROUND(VALUE(SUBSTITUTE(実質収支比率等に係る経年分析!I$48,"▲","-")),2)</f>
        <v>3.38</v>
      </c>
      <c r="F19" s="134">
        <f>ROUND(VALUE(SUBSTITUTE(実質収支比率等に係る経年分析!J$48,"▲","-")),2)</f>
        <v>7.3</v>
      </c>
    </row>
    <row r="20" spans="1:11">
      <c r="A20" s="134" t="s">
        <v>43</v>
      </c>
      <c r="B20" s="134">
        <f>ROUND(VALUE(SUBSTITUTE(実質収支比率等に係る経年分析!F$47,"▲","-")),2)</f>
        <v>31.95</v>
      </c>
      <c r="C20" s="134">
        <f>ROUND(VALUE(SUBSTITUTE(実質収支比率等に係る経年分析!G$47,"▲","-")),2)</f>
        <v>28.66</v>
      </c>
      <c r="D20" s="134">
        <f>ROUND(VALUE(SUBSTITUTE(実質収支比率等に係る経年分析!H$47,"▲","-")),2)</f>
        <v>28.31</v>
      </c>
      <c r="E20" s="134">
        <f>ROUND(VALUE(SUBSTITUTE(実質収支比率等に係る経年分析!I$47,"▲","-")),2)</f>
        <v>26.61</v>
      </c>
      <c r="F20" s="134">
        <f>ROUND(VALUE(SUBSTITUTE(実質収支比率等に係る経年分析!J$47,"▲","-")),2)</f>
        <v>26.17</v>
      </c>
    </row>
    <row r="21" spans="1:11">
      <c r="A21" s="134" t="s">
        <v>44</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-5.3</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-2.2799999999999998</v>
      </c>
      <c r="F21" s="134">
        <f>IF(ISNUMBER(VALUE(SUBSTITUTE(実質収支比率等に係る経年分析!J$49,"▲","-"))),ROUND(VALUE(SUBSTITUTE(実質収支比率等に係る経年分析!J$49,"▲","-")),2),NA())</f>
        <v>4.01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墓地公園会計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土地取得造成会計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4.3899999999999997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447</v>
      </c>
      <c r="E42" s="136"/>
      <c r="F42" s="136"/>
      <c r="G42" s="136">
        <f>'実質公債費比率（分子）の構造'!L$52</f>
        <v>438</v>
      </c>
      <c r="H42" s="136"/>
      <c r="I42" s="136"/>
      <c r="J42" s="136">
        <f>'実質公債費比率（分子）の構造'!M$52</f>
        <v>421</v>
      </c>
      <c r="K42" s="136"/>
      <c r="L42" s="136"/>
      <c r="M42" s="136">
        <f>'実質公債費比率（分子）の構造'!N$52</f>
        <v>416</v>
      </c>
      <c r="N42" s="136"/>
      <c r="O42" s="136"/>
      <c r="P42" s="136">
        <f>'実質公債費比率（分子）の構造'!O$52</f>
        <v>391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43</v>
      </c>
      <c r="C45" s="136"/>
      <c r="D45" s="136"/>
      <c r="E45" s="136">
        <f>'実質公債費比率（分子）の構造'!L$49</f>
        <v>16</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144</v>
      </c>
      <c r="C46" s="136"/>
      <c r="D46" s="136"/>
      <c r="E46" s="136">
        <f>'実質公債費比率（分子）の構造'!L$48</f>
        <v>173</v>
      </c>
      <c r="F46" s="136"/>
      <c r="G46" s="136"/>
      <c r="H46" s="136">
        <f>'実質公債費比率（分子）の構造'!M$48</f>
        <v>162</v>
      </c>
      <c r="I46" s="136"/>
      <c r="J46" s="136"/>
      <c r="K46" s="136">
        <f>'実質公債費比率（分子）の構造'!N$48</f>
        <v>149</v>
      </c>
      <c r="L46" s="136"/>
      <c r="M46" s="136"/>
      <c r="N46" s="136">
        <f>'実質公債費比率（分子）の構造'!O$48</f>
        <v>176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500</v>
      </c>
      <c r="C49" s="136"/>
      <c r="D49" s="136"/>
      <c r="E49" s="136">
        <f>'実質公債費比率（分子）の構造'!L$45</f>
        <v>490</v>
      </c>
      <c r="F49" s="136"/>
      <c r="G49" s="136"/>
      <c r="H49" s="136">
        <f>'実質公債費比率（分子）の構造'!M$45</f>
        <v>483</v>
      </c>
      <c r="I49" s="136"/>
      <c r="J49" s="136"/>
      <c r="K49" s="136">
        <f>'実質公債費比率（分子）の構造'!N$45</f>
        <v>474</v>
      </c>
      <c r="L49" s="136"/>
      <c r="M49" s="136"/>
      <c r="N49" s="136">
        <f>'実質公債費比率（分子）の構造'!O$45</f>
        <v>436</v>
      </c>
      <c r="O49" s="136"/>
      <c r="P49" s="136"/>
    </row>
    <row r="50" spans="1:16">
      <c r="A50" s="136" t="s">
        <v>59</v>
      </c>
      <c r="B50" s="136" t="e">
        <f>NA()</f>
        <v>#N/A</v>
      </c>
      <c r="C50" s="136">
        <f>IF(ISNUMBER('実質公債費比率（分子）の構造'!K$53),'実質公債費比率（分子）の構造'!K$53,NA())</f>
        <v>248</v>
      </c>
      <c r="D50" s="136" t="e">
        <f>NA()</f>
        <v>#N/A</v>
      </c>
      <c r="E50" s="136" t="e">
        <f>NA()</f>
        <v>#N/A</v>
      </c>
      <c r="F50" s="136">
        <f>IF(ISNUMBER('実質公債費比率（分子）の構造'!L$53),'実質公債費比率（分子）の構造'!L$53,NA())</f>
        <v>249</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209</v>
      </c>
      <c r="M50" s="136" t="e">
        <f>NA()</f>
        <v>#N/A</v>
      </c>
      <c r="N50" s="136" t="e">
        <f>NA()</f>
        <v>#N/A</v>
      </c>
      <c r="O50" s="136">
        <f>IF(ISNUMBER('実質公債費比率（分子）の構造'!O$53),'実質公債費比率（分子）の構造'!O$53,NA())</f>
        <v>223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5088</v>
      </c>
      <c r="E56" s="135"/>
      <c r="F56" s="135"/>
      <c r="G56" s="135">
        <f>'将来負担比率（分子）の構造'!J$51</f>
        <v>4934</v>
      </c>
      <c r="H56" s="135"/>
      <c r="I56" s="135"/>
      <c r="J56" s="135">
        <f>'将来負担比率（分子）の構造'!K$51</f>
        <v>4836</v>
      </c>
      <c r="K56" s="135"/>
      <c r="L56" s="135"/>
      <c r="M56" s="135">
        <f>'将来負担比率（分子）の構造'!L$51</f>
        <v>4708</v>
      </c>
      <c r="N56" s="135"/>
      <c r="O56" s="135"/>
      <c r="P56" s="135">
        <f>'将来負担比率（分子）の構造'!M$51</f>
        <v>4643</v>
      </c>
    </row>
    <row r="57" spans="1:16">
      <c r="A57" s="135" t="s">
        <v>35</v>
      </c>
      <c r="B57" s="135"/>
      <c r="C57" s="135"/>
      <c r="D57" s="135">
        <f>'将来負担比率（分子）の構造'!I$50</f>
        <v>81</v>
      </c>
      <c r="E57" s="135"/>
      <c r="F57" s="135"/>
      <c r="G57" s="135">
        <f>'将来負担比率（分子）の構造'!J$50</f>
        <v>49</v>
      </c>
      <c r="H57" s="135"/>
      <c r="I57" s="135"/>
      <c r="J57" s="135">
        <f>'将来負担比率（分子）の構造'!K$50</f>
        <v>36</v>
      </c>
      <c r="K57" s="135"/>
      <c r="L57" s="135"/>
      <c r="M57" s="135">
        <f>'将来負担比率（分子）の構造'!L$50</f>
        <v>22</v>
      </c>
      <c r="N57" s="135"/>
      <c r="O57" s="135"/>
      <c r="P57" s="135">
        <f>'将来負担比率（分子）の構造'!M$50</f>
        <v>14</v>
      </c>
    </row>
    <row r="58" spans="1:16">
      <c r="A58" s="135" t="s">
        <v>34</v>
      </c>
      <c r="B58" s="135"/>
      <c r="C58" s="135"/>
      <c r="D58" s="135">
        <f>'将来負担比率（分子）の構造'!I$49</f>
        <v>1193</v>
      </c>
      <c r="E58" s="135"/>
      <c r="F58" s="135"/>
      <c r="G58" s="135">
        <f>'将来負担比率（分子）の構造'!J$49</f>
        <v>1127</v>
      </c>
      <c r="H58" s="135"/>
      <c r="I58" s="135"/>
      <c r="J58" s="135">
        <f>'将来負担比率（分子）の構造'!K$49</f>
        <v>1093</v>
      </c>
      <c r="K58" s="135"/>
      <c r="L58" s="135"/>
      <c r="M58" s="135">
        <f>'将来負担比率（分子）の構造'!L$49</f>
        <v>1062</v>
      </c>
      <c r="N58" s="135"/>
      <c r="O58" s="135"/>
      <c r="P58" s="135">
        <f>'将来負担比率（分子）の構造'!M$49</f>
        <v>1105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5</v>
      </c>
      <c r="F61" s="135"/>
      <c r="G61" s="135"/>
      <c r="H61" s="135">
        <f>'将来負担比率（分子）の構造'!K$46</f>
        <v>1</v>
      </c>
      <c r="I61" s="135"/>
      <c r="J61" s="135"/>
      <c r="K61" s="135">
        <f>'将来負担比率（分子）の構造'!L$46</f>
        <v>1</v>
      </c>
      <c r="L61" s="135"/>
      <c r="M61" s="135"/>
      <c r="N61" s="135">
        <f>'将来負担比率（分子）の構造'!M$46</f>
        <v>0</v>
      </c>
      <c r="O61" s="135"/>
      <c r="P61" s="135"/>
    </row>
    <row r="62" spans="1:16">
      <c r="A62" s="135" t="s">
        <v>29</v>
      </c>
      <c r="B62" s="135">
        <f>'将来負担比率（分子）の構造'!I$45</f>
        <v>433</v>
      </c>
      <c r="C62" s="135"/>
      <c r="D62" s="135"/>
      <c r="E62" s="135">
        <f>'将来負担比率（分子）の構造'!J$45</f>
        <v>447</v>
      </c>
      <c r="F62" s="135"/>
      <c r="G62" s="135"/>
      <c r="H62" s="135">
        <f>'将来負担比率（分子）の構造'!K$45</f>
        <v>924</v>
      </c>
      <c r="I62" s="135"/>
      <c r="J62" s="135"/>
      <c r="K62" s="135">
        <f>'将来負担比率（分子）の構造'!L$45</f>
        <v>739</v>
      </c>
      <c r="L62" s="135"/>
      <c r="M62" s="135"/>
      <c r="N62" s="135">
        <f>'将来負担比率（分子）の構造'!M$45</f>
        <v>746</v>
      </c>
      <c r="O62" s="135"/>
      <c r="P62" s="135"/>
    </row>
    <row r="63" spans="1:16">
      <c r="A63" s="135" t="s">
        <v>28</v>
      </c>
      <c r="B63" s="135">
        <f>'将来負担比率（分子）の構造'!I$44</f>
        <v>20</v>
      </c>
      <c r="C63" s="135"/>
      <c r="D63" s="135"/>
      <c r="E63" s="135">
        <f>'将来負担比率（分子）の構造'!J$44</f>
        <v>4</v>
      </c>
      <c r="F63" s="135"/>
      <c r="G63" s="135"/>
      <c r="H63" s="135">
        <f>'将来負担比率（分子）の構造'!K$44</f>
        <v>3</v>
      </c>
      <c r="I63" s="135"/>
      <c r="J63" s="135"/>
      <c r="K63" s="135">
        <f>'将来負担比率（分子）の構造'!L$44</f>
        <v>3</v>
      </c>
      <c r="L63" s="135"/>
      <c r="M63" s="135"/>
      <c r="N63" s="135">
        <f>'将来負担比率（分子）の構造'!M$44</f>
        <v>40</v>
      </c>
      <c r="O63" s="135"/>
      <c r="P63" s="135"/>
    </row>
    <row r="64" spans="1:16">
      <c r="A64" s="135" t="s">
        <v>27</v>
      </c>
      <c r="B64" s="135">
        <f>'将来負担比率（分子）の構造'!I$43</f>
        <v>2296</v>
      </c>
      <c r="C64" s="135"/>
      <c r="D64" s="135"/>
      <c r="E64" s="135">
        <f>'将来負担比率（分子）の構造'!J$43</f>
        <v>2413</v>
      </c>
      <c r="F64" s="135"/>
      <c r="G64" s="135"/>
      <c r="H64" s="135">
        <f>'将来負担比率（分子）の構造'!K$43</f>
        <v>2277</v>
      </c>
      <c r="I64" s="135"/>
      <c r="J64" s="135"/>
      <c r="K64" s="135">
        <f>'将来負担比率（分子）の構造'!L$43</f>
        <v>2170</v>
      </c>
      <c r="L64" s="135"/>
      <c r="M64" s="135"/>
      <c r="N64" s="135">
        <f>'将来負担比率（分子）の構造'!M$43</f>
        <v>2006</v>
      </c>
      <c r="O64" s="135"/>
      <c r="P64" s="135"/>
    </row>
    <row r="65" spans="1:16">
      <c r="A65" s="135" t="s">
        <v>26</v>
      </c>
      <c r="B65" s="135">
        <f>'将来負担比率（分子）の構造'!I$42</f>
        <v>28</v>
      </c>
      <c r="C65" s="135"/>
      <c r="D65" s="135"/>
      <c r="E65" s="135">
        <f>'将来負担比率（分子）の構造'!J$42</f>
        <v>19</v>
      </c>
      <c r="F65" s="135"/>
      <c r="G65" s="135"/>
      <c r="H65" s="135">
        <f>'将来負担比率（分子）の構造'!K$42</f>
        <v>11</v>
      </c>
      <c r="I65" s="135"/>
      <c r="J65" s="135"/>
      <c r="K65" s="135">
        <f>'将来負担比率（分子）の構造'!L$42</f>
        <v>10</v>
      </c>
      <c r="L65" s="135"/>
      <c r="M65" s="135"/>
      <c r="N65" s="135">
        <f>'将来負担比率（分子）の構造'!M$42</f>
        <v>8</v>
      </c>
      <c r="O65" s="135"/>
      <c r="P65" s="135"/>
    </row>
    <row r="66" spans="1:16">
      <c r="A66" s="135" t="s">
        <v>25</v>
      </c>
      <c r="B66" s="135">
        <f>'将来負担比率（分子）の構造'!I$41</f>
        <v>3609</v>
      </c>
      <c r="C66" s="135"/>
      <c r="D66" s="135"/>
      <c r="E66" s="135">
        <f>'将来負担比率（分子）の構造'!J$41</f>
        <v>3482</v>
      </c>
      <c r="F66" s="135"/>
      <c r="G66" s="135"/>
      <c r="H66" s="135">
        <f>'将来負担比率（分子）の構造'!K$41</f>
        <v>3446</v>
      </c>
      <c r="I66" s="135"/>
      <c r="J66" s="135"/>
      <c r="K66" s="135">
        <f>'将来負担比率（分子）の構造'!L$41</f>
        <v>3236</v>
      </c>
      <c r="L66" s="135"/>
      <c r="M66" s="135"/>
      <c r="N66" s="135">
        <f>'将来負担比率（分子）の構造'!M$41</f>
        <v>3023</v>
      </c>
      <c r="O66" s="135"/>
      <c r="P66" s="135"/>
    </row>
    <row r="67" spans="1:16">
      <c r="A67" s="135" t="s">
        <v>63</v>
      </c>
      <c r="B67" s="135" t="e">
        <f>NA()</f>
        <v>#N/A</v>
      </c>
      <c r="C67" s="135">
        <f>IF(ISNUMBER('将来負担比率（分子）の構造'!I$52), IF('将来負担比率（分子）の構造'!I$52 &lt; 0, 0, '将来負担比率（分子）の構造'!I$52), NA())</f>
        <v>29</v>
      </c>
      <c r="D67" s="135" t="e">
        <f>NA()</f>
        <v>#N/A</v>
      </c>
      <c r="E67" s="135" t="e">
        <f>NA()</f>
        <v>#N/A</v>
      </c>
      <c r="F67" s="135">
        <f>IF(ISNUMBER('将来負担比率（分子）の構造'!J$52), IF('将来負担比率（分子）の構造'!J$52 &lt; 0, 0, '将来負担比率（分子）の構造'!J$52), NA())</f>
        <v>260</v>
      </c>
      <c r="G67" s="135" t="e">
        <f>NA()</f>
        <v>#N/A</v>
      </c>
      <c r="H67" s="135" t="e">
        <f>NA()</f>
        <v>#N/A</v>
      </c>
      <c r="I67" s="135">
        <f>IF(ISNUMBER('将来負担比率（分子）の構造'!K$52), IF('将来負担比率（分子）の構造'!K$52 &lt; 0, 0, '将来負担比率（分子）の構造'!K$52), NA())</f>
        <v>696</v>
      </c>
      <c r="J67" s="135" t="e">
        <f>NA()</f>
        <v>#N/A</v>
      </c>
      <c r="K67" s="135" t="e">
        <f>NA()</f>
        <v>#N/A</v>
      </c>
      <c r="L67" s="135">
        <f>IF(ISNUMBER('将来負担比率（分子）の構造'!L$52), IF('将来負担比率（分子）の構造'!L$52 &lt; 0, 0, '将来負担比率（分子）の構造'!L$52), NA())</f>
        <v>368</v>
      </c>
      <c r="M67" s="135" t="e">
        <f>NA()</f>
        <v>#N/A</v>
      </c>
      <c r="N67" s="135" t="e">
        <f>NA()</f>
        <v>#N/A</v>
      </c>
      <c r="O67" s="135">
        <f>IF(ISNUMBER('将来負担比率（分子）の構造'!M$52), IF('将来負担比率（分子）の構造'!M$52 &lt; 0, 0, '将来負担比率（分子）の構造'!M$52), NA())</f>
        <v>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821644</v>
      </c>
      <c r="S5" s="583"/>
      <c r="T5" s="583"/>
      <c r="U5" s="583"/>
      <c r="V5" s="583"/>
      <c r="W5" s="583"/>
      <c r="X5" s="583"/>
      <c r="Y5" s="584"/>
      <c r="Z5" s="585">
        <v>21.1</v>
      </c>
      <c r="AA5" s="585"/>
      <c r="AB5" s="585"/>
      <c r="AC5" s="585"/>
      <c r="AD5" s="586">
        <v>821644</v>
      </c>
      <c r="AE5" s="586"/>
      <c r="AF5" s="586"/>
      <c r="AG5" s="586"/>
      <c r="AH5" s="586"/>
      <c r="AI5" s="586"/>
      <c r="AJ5" s="586"/>
      <c r="AK5" s="586"/>
      <c r="AL5" s="587">
        <v>36.299999999999997</v>
      </c>
      <c r="AM5" s="588"/>
      <c r="AN5" s="588"/>
      <c r="AO5" s="589"/>
      <c r="AP5" s="579" t="s">
        <v>205</v>
      </c>
      <c r="AQ5" s="580"/>
      <c r="AR5" s="580"/>
      <c r="AS5" s="580"/>
      <c r="AT5" s="580"/>
      <c r="AU5" s="580"/>
      <c r="AV5" s="580"/>
      <c r="AW5" s="580"/>
      <c r="AX5" s="580"/>
      <c r="AY5" s="580"/>
      <c r="AZ5" s="580"/>
      <c r="BA5" s="580"/>
      <c r="BB5" s="580"/>
      <c r="BC5" s="580"/>
      <c r="BD5" s="580"/>
      <c r="BE5" s="580"/>
      <c r="BF5" s="581"/>
      <c r="BG5" s="593">
        <v>821644</v>
      </c>
      <c r="BH5" s="594"/>
      <c r="BI5" s="594"/>
      <c r="BJ5" s="594"/>
      <c r="BK5" s="594"/>
      <c r="BL5" s="594"/>
      <c r="BM5" s="594"/>
      <c r="BN5" s="595"/>
      <c r="BO5" s="596">
        <v>100</v>
      </c>
      <c r="BP5" s="596"/>
      <c r="BQ5" s="596"/>
      <c r="BR5" s="596"/>
      <c r="BS5" s="597">
        <v>5269</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34171</v>
      </c>
      <c r="S6" s="594"/>
      <c r="T6" s="594"/>
      <c r="U6" s="594"/>
      <c r="V6" s="594"/>
      <c r="W6" s="594"/>
      <c r="X6" s="594"/>
      <c r="Y6" s="595"/>
      <c r="Z6" s="596">
        <v>0.9</v>
      </c>
      <c r="AA6" s="596"/>
      <c r="AB6" s="596"/>
      <c r="AC6" s="596"/>
      <c r="AD6" s="597">
        <v>34171</v>
      </c>
      <c r="AE6" s="597"/>
      <c r="AF6" s="597"/>
      <c r="AG6" s="597"/>
      <c r="AH6" s="597"/>
      <c r="AI6" s="597"/>
      <c r="AJ6" s="597"/>
      <c r="AK6" s="597"/>
      <c r="AL6" s="598">
        <v>1.5</v>
      </c>
      <c r="AM6" s="599"/>
      <c r="AN6" s="599"/>
      <c r="AO6" s="600"/>
      <c r="AP6" s="590" t="s">
        <v>210</v>
      </c>
      <c r="AQ6" s="591"/>
      <c r="AR6" s="591"/>
      <c r="AS6" s="591"/>
      <c r="AT6" s="591"/>
      <c r="AU6" s="591"/>
      <c r="AV6" s="591"/>
      <c r="AW6" s="591"/>
      <c r="AX6" s="591"/>
      <c r="AY6" s="591"/>
      <c r="AZ6" s="591"/>
      <c r="BA6" s="591"/>
      <c r="BB6" s="591"/>
      <c r="BC6" s="591"/>
      <c r="BD6" s="591"/>
      <c r="BE6" s="591"/>
      <c r="BF6" s="592"/>
      <c r="BG6" s="593">
        <v>821644</v>
      </c>
      <c r="BH6" s="594"/>
      <c r="BI6" s="594"/>
      <c r="BJ6" s="594"/>
      <c r="BK6" s="594"/>
      <c r="BL6" s="594"/>
      <c r="BM6" s="594"/>
      <c r="BN6" s="595"/>
      <c r="BO6" s="596">
        <v>100</v>
      </c>
      <c r="BP6" s="596"/>
      <c r="BQ6" s="596"/>
      <c r="BR6" s="596"/>
      <c r="BS6" s="597">
        <v>5269</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72667</v>
      </c>
      <c r="CS6" s="594"/>
      <c r="CT6" s="594"/>
      <c r="CU6" s="594"/>
      <c r="CV6" s="594"/>
      <c r="CW6" s="594"/>
      <c r="CX6" s="594"/>
      <c r="CY6" s="595"/>
      <c r="CZ6" s="596">
        <v>2</v>
      </c>
      <c r="DA6" s="596"/>
      <c r="DB6" s="596"/>
      <c r="DC6" s="596"/>
      <c r="DD6" s="602" t="s">
        <v>212</v>
      </c>
      <c r="DE6" s="594"/>
      <c r="DF6" s="594"/>
      <c r="DG6" s="594"/>
      <c r="DH6" s="594"/>
      <c r="DI6" s="594"/>
      <c r="DJ6" s="594"/>
      <c r="DK6" s="594"/>
      <c r="DL6" s="594"/>
      <c r="DM6" s="594"/>
      <c r="DN6" s="594"/>
      <c r="DO6" s="594"/>
      <c r="DP6" s="595"/>
      <c r="DQ6" s="602">
        <v>72667</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1198</v>
      </c>
      <c r="S7" s="594"/>
      <c r="T7" s="594"/>
      <c r="U7" s="594"/>
      <c r="V7" s="594"/>
      <c r="W7" s="594"/>
      <c r="X7" s="594"/>
      <c r="Y7" s="595"/>
      <c r="Z7" s="596">
        <v>0</v>
      </c>
      <c r="AA7" s="596"/>
      <c r="AB7" s="596"/>
      <c r="AC7" s="596"/>
      <c r="AD7" s="597">
        <v>1198</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307435</v>
      </c>
      <c r="BH7" s="594"/>
      <c r="BI7" s="594"/>
      <c r="BJ7" s="594"/>
      <c r="BK7" s="594"/>
      <c r="BL7" s="594"/>
      <c r="BM7" s="594"/>
      <c r="BN7" s="595"/>
      <c r="BO7" s="596">
        <v>37.4</v>
      </c>
      <c r="BP7" s="596"/>
      <c r="BQ7" s="596"/>
      <c r="BR7" s="596"/>
      <c r="BS7" s="597">
        <v>5269</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616930</v>
      </c>
      <c r="CS7" s="594"/>
      <c r="CT7" s="594"/>
      <c r="CU7" s="594"/>
      <c r="CV7" s="594"/>
      <c r="CW7" s="594"/>
      <c r="CX7" s="594"/>
      <c r="CY7" s="595"/>
      <c r="CZ7" s="596">
        <v>16.7</v>
      </c>
      <c r="DA7" s="596"/>
      <c r="DB7" s="596"/>
      <c r="DC7" s="596"/>
      <c r="DD7" s="602">
        <v>6590</v>
      </c>
      <c r="DE7" s="594"/>
      <c r="DF7" s="594"/>
      <c r="DG7" s="594"/>
      <c r="DH7" s="594"/>
      <c r="DI7" s="594"/>
      <c r="DJ7" s="594"/>
      <c r="DK7" s="594"/>
      <c r="DL7" s="594"/>
      <c r="DM7" s="594"/>
      <c r="DN7" s="594"/>
      <c r="DO7" s="594"/>
      <c r="DP7" s="595"/>
      <c r="DQ7" s="602">
        <v>462248</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3757</v>
      </c>
      <c r="S8" s="594"/>
      <c r="T8" s="594"/>
      <c r="U8" s="594"/>
      <c r="V8" s="594"/>
      <c r="W8" s="594"/>
      <c r="X8" s="594"/>
      <c r="Y8" s="595"/>
      <c r="Z8" s="596">
        <v>0.1</v>
      </c>
      <c r="AA8" s="596"/>
      <c r="AB8" s="596"/>
      <c r="AC8" s="596"/>
      <c r="AD8" s="597">
        <v>3757</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11382</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1331155</v>
      </c>
      <c r="CS8" s="594"/>
      <c r="CT8" s="594"/>
      <c r="CU8" s="594"/>
      <c r="CV8" s="594"/>
      <c r="CW8" s="594"/>
      <c r="CX8" s="594"/>
      <c r="CY8" s="595"/>
      <c r="CZ8" s="596">
        <v>35.9</v>
      </c>
      <c r="DA8" s="596"/>
      <c r="DB8" s="596"/>
      <c r="DC8" s="596"/>
      <c r="DD8" s="602">
        <v>38599</v>
      </c>
      <c r="DE8" s="594"/>
      <c r="DF8" s="594"/>
      <c r="DG8" s="594"/>
      <c r="DH8" s="594"/>
      <c r="DI8" s="594"/>
      <c r="DJ8" s="594"/>
      <c r="DK8" s="594"/>
      <c r="DL8" s="594"/>
      <c r="DM8" s="594"/>
      <c r="DN8" s="594"/>
      <c r="DO8" s="594"/>
      <c r="DP8" s="595"/>
      <c r="DQ8" s="602">
        <v>833318</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4071</v>
      </c>
      <c r="S9" s="594"/>
      <c r="T9" s="594"/>
      <c r="U9" s="594"/>
      <c r="V9" s="594"/>
      <c r="W9" s="594"/>
      <c r="X9" s="594"/>
      <c r="Y9" s="595"/>
      <c r="Z9" s="596">
        <v>0.1</v>
      </c>
      <c r="AA9" s="596"/>
      <c r="AB9" s="596"/>
      <c r="AC9" s="596"/>
      <c r="AD9" s="597">
        <v>4071</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241503</v>
      </c>
      <c r="BH9" s="594"/>
      <c r="BI9" s="594"/>
      <c r="BJ9" s="594"/>
      <c r="BK9" s="594"/>
      <c r="BL9" s="594"/>
      <c r="BM9" s="594"/>
      <c r="BN9" s="595"/>
      <c r="BO9" s="596">
        <v>29.4</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200194</v>
      </c>
      <c r="CS9" s="594"/>
      <c r="CT9" s="594"/>
      <c r="CU9" s="594"/>
      <c r="CV9" s="594"/>
      <c r="CW9" s="594"/>
      <c r="CX9" s="594"/>
      <c r="CY9" s="595"/>
      <c r="CZ9" s="596">
        <v>5.4</v>
      </c>
      <c r="DA9" s="596"/>
      <c r="DB9" s="596"/>
      <c r="DC9" s="596"/>
      <c r="DD9" s="602">
        <v>1000</v>
      </c>
      <c r="DE9" s="594"/>
      <c r="DF9" s="594"/>
      <c r="DG9" s="594"/>
      <c r="DH9" s="594"/>
      <c r="DI9" s="594"/>
      <c r="DJ9" s="594"/>
      <c r="DK9" s="594"/>
      <c r="DL9" s="594"/>
      <c r="DM9" s="594"/>
      <c r="DN9" s="594"/>
      <c r="DO9" s="594"/>
      <c r="DP9" s="595"/>
      <c r="DQ9" s="602">
        <v>178390</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124964</v>
      </c>
      <c r="S10" s="594"/>
      <c r="T10" s="594"/>
      <c r="U10" s="594"/>
      <c r="V10" s="594"/>
      <c r="W10" s="594"/>
      <c r="X10" s="594"/>
      <c r="Y10" s="595"/>
      <c r="Z10" s="596">
        <v>3.2</v>
      </c>
      <c r="AA10" s="596"/>
      <c r="AB10" s="596"/>
      <c r="AC10" s="596"/>
      <c r="AD10" s="597">
        <v>124964</v>
      </c>
      <c r="AE10" s="597"/>
      <c r="AF10" s="597"/>
      <c r="AG10" s="597"/>
      <c r="AH10" s="597"/>
      <c r="AI10" s="597"/>
      <c r="AJ10" s="597"/>
      <c r="AK10" s="597"/>
      <c r="AL10" s="598">
        <v>5.5</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19222</v>
      </c>
      <c r="BH10" s="594"/>
      <c r="BI10" s="594"/>
      <c r="BJ10" s="594"/>
      <c r="BK10" s="594"/>
      <c r="BL10" s="594"/>
      <c r="BM10" s="594"/>
      <c r="BN10" s="595"/>
      <c r="BO10" s="596">
        <v>2.2999999999999998</v>
      </c>
      <c r="BP10" s="596"/>
      <c r="BQ10" s="596"/>
      <c r="BR10" s="596"/>
      <c r="BS10" s="602" t="s">
        <v>109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591</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v>537</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35328</v>
      </c>
      <c r="BH11" s="594"/>
      <c r="BI11" s="594"/>
      <c r="BJ11" s="594"/>
      <c r="BK11" s="594"/>
      <c r="BL11" s="594"/>
      <c r="BM11" s="594"/>
      <c r="BN11" s="595"/>
      <c r="BO11" s="596">
        <v>4.3</v>
      </c>
      <c r="BP11" s="596"/>
      <c r="BQ11" s="596"/>
      <c r="BR11" s="596"/>
      <c r="BS11" s="602">
        <v>5269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119339</v>
      </c>
      <c r="CS11" s="594"/>
      <c r="CT11" s="594"/>
      <c r="CU11" s="594"/>
      <c r="CV11" s="594"/>
      <c r="CW11" s="594"/>
      <c r="CX11" s="594"/>
      <c r="CY11" s="595"/>
      <c r="CZ11" s="596">
        <v>3.2</v>
      </c>
      <c r="DA11" s="596"/>
      <c r="DB11" s="596"/>
      <c r="DC11" s="596"/>
      <c r="DD11" s="602">
        <v>9803</v>
      </c>
      <c r="DE11" s="594"/>
      <c r="DF11" s="594"/>
      <c r="DG11" s="594"/>
      <c r="DH11" s="594"/>
      <c r="DI11" s="594"/>
      <c r="DJ11" s="594"/>
      <c r="DK11" s="594"/>
      <c r="DL11" s="594"/>
      <c r="DM11" s="594"/>
      <c r="DN11" s="594"/>
      <c r="DO11" s="594"/>
      <c r="DP11" s="595"/>
      <c r="DQ11" s="602">
        <v>62724</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441525</v>
      </c>
      <c r="BH12" s="594"/>
      <c r="BI12" s="594"/>
      <c r="BJ12" s="594"/>
      <c r="BK12" s="594"/>
      <c r="BL12" s="594"/>
      <c r="BM12" s="594"/>
      <c r="BN12" s="595"/>
      <c r="BO12" s="596">
        <v>53.7</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112103</v>
      </c>
      <c r="CS12" s="594"/>
      <c r="CT12" s="594"/>
      <c r="CU12" s="594"/>
      <c r="CV12" s="594"/>
      <c r="CW12" s="594"/>
      <c r="CX12" s="594"/>
      <c r="CY12" s="595"/>
      <c r="CZ12" s="596">
        <v>3</v>
      </c>
      <c r="DA12" s="596"/>
      <c r="DB12" s="596"/>
      <c r="DC12" s="596"/>
      <c r="DD12" s="602">
        <v>8176</v>
      </c>
      <c r="DE12" s="594"/>
      <c r="DF12" s="594"/>
      <c r="DG12" s="594"/>
      <c r="DH12" s="594"/>
      <c r="DI12" s="594"/>
      <c r="DJ12" s="594"/>
      <c r="DK12" s="594"/>
      <c r="DL12" s="594"/>
      <c r="DM12" s="594"/>
      <c r="DN12" s="594"/>
      <c r="DO12" s="594"/>
      <c r="DP12" s="595"/>
      <c r="DQ12" s="602">
        <v>67780</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9165</v>
      </c>
      <c r="S13" s="594"/>
      <c r="T13" s="594"/>
      <c r="U13" s="594"/>
      <c r="V13" s="594"/>
      <c r="W13" s="594"/>
      <c r="X13" s="594"/>
      <c r="Y13" s="595"/>
      <c r="Z13" s="596">
        <v>0.2</v>
      </c>
      <c r="AA13" s="596"/>
      <c r="AB13" s="596"/>
      <c r="AC13" s="596"/>
      <c r="AD13" s="597">
        <v>9165</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441454</v>
      </c>
      <c r="BH13" s="594"/>
      <c r="BI13" s="594"/>
      <c r="BJ13" s="594"/>
      <c r="BK13" s="594"/>
      <c r="BL13" s="594"/>
      <c r="BM13" s="594"/>
      <c r="BN13" s="595"/>
      <c r="BO13" s="596">
        <v>53.7</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313892</v>
      </c>
      <c r="CS13" s="594"/>
      <c r="CT13" s="594"/>
      <c r="CU13" s="594"/>
      <c r="CV13" s="594"/>
      <c r="CW13" s="594"/>
      <c r="CX13" s="594"/>
      <c r="CY13" s="595"/>
      <c r="CZ13" s="596">
        <v>8.5</v>
      </c>
      <c r="DA13" s="596"/>
      <c r="DB13" s="596"/>
      <c r="DC13" s="596"/>
      <c r="DD13" s="602">
        <v>27895</v>
      </c>
      <c r="DE13" s="594"/>
      <c r="DF13" s="594"/>
      <c r="DG13" s="594"/>
      <c r="DH13" s="594"/>
      <c r="DI13" s="594"/>
      <c r="DJ13" s="594"/>
      <c r="DK13" s="594"/>
      <c r="DL13" s="594"/>
      <c r="DM13" s="594"/>
      <c r="DN13" s="594"/>
      <c r="DO13" s="594"/>
      <c r="DP13" s="595"/>
      <c r="DQ13" s="602">
        <v>287832</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23557</v>
      </c>
      <c r="BH14" s="594"/>
      <c r="BI14" s="594"/>
      <c r="BJ14" s="594"/>
      <c r="BK14" s="594"/>
      <c r="BL14" s="594"/>
      <c r="BM14" s="594"/>
      <c r="BN14" s="595"/>
      <c r="BO14" s="596">
        <v>2.9</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107510</v>
      </c>
      <c r="CS14" s="594"/>
      <c r="CT14" s="594"/>
      <c r="CU14" s="594"/>
      <c r="CV14" s="594"/>
      <c r="CW14" s="594"/>
      <c r="CX14" s="594"/>
      <c r="CY14" s="595"/>
      <c r="CZ14" s="596">
        <v>2.9</v>
      </c>
      <c r="DA14" s="596"/>
      <c r="DB14" s="596"/>
      <c r="DC14" s="596"/>
      <c r="DD14" s="602">
        <v>8006</v>
      </c>
      <c r="DE14" s="594"/>
      <c r="DF14" s="594"/>
      <c r="DG14" s="594"/>
      <c r="DH14" s="594"/>
      <c r="DI14" s="594"/>
      <c r="DJ14" s="594"/>
      <c r="DK14" s="594"/>
      <c r="DL14" s="594"/>
      <c r="DM14" s="594"/>
      <c r="DN14" s="594"/>
      <c r="DO14" s="594"/>
      <c r="DP14" s="595"/>
      <c r="DQ14" s="602">
        <v>100872</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2007</v>
      </c>
      <c r="S15" s="594"/>
      <c r="T15" s="594"/>
      <c r="U15" s="594"/>
      <c r="V15" s="594"/>
      <c r="W15" s="594"/>
      <c r="X15" s="594"/>
      <c r="Y15" s="595"/>
      <c r="Z15" s="596">
        <v>0.1</v>
      </c>
      <c r="AA15" s="596"/>
      <c r="AB15" s="596"/>
      <c r="AC15" s="596"/>
      <c r="AD15" s="597">
        <v>2007</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49127</v>
      </c>
      <c r="BH15" s="594"/>
      <c r="BI15" s="594"/>
      <c r="BJ15" s="594"/>
      <c r="BK15" s="594"/>
      <c r="BL15" s="594"/>
      <c r="BM15" s="594"/>
      <c r="BN15" s="595"/>
      <c r="BO15" s="596">
        <v>6</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392659</v>
      </c>
      <c r="CS15" s="594"/>
      <c r="CT15" s="594"/>
      <c r="CU15" s="594"/>
      <c r="CV15" s="594"/>
      <c r="CW15" s="594"/>
      <c r="CX15" s="594"/>
      <c r="CY15" s="595"/>
      <c r="CZ15" s="596">
        <v>10.6</v>
      </c>
      <c r="DA15" s="596"/>
      <c r="DB15" s="596"/>
      <c r="DC15" s="596"/>
      <c r="DD15" s="602">
        <v>11277</v>
      </c>
      <c r="DE15" s="594"/>
      <c r="DF15" s="594"/>
      <c r="DG15" s="594"/>
      <c r="DH15" s="594"/>
      <c r="DI15" s="594"/>
      <c r="DJ15" s="594"/>
      <c r="DK15" s="594"/>
      <c r="DL15" s="594"/>
      <c r="DM15" s="594"/>
      <c r="DN15" s="594"/>
      <c r="DO15" s="594"/>
      <c r="DP15" s="595"/>
      <c r="DQ15" s="602">
        <v>328621</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1670656</v>
      </c>
      <c r="S16" s="594"/>
      <c r="T16" s="594"/>
      <c r="U16" s="594"/>
      <c r="V16" s="594"/>
      <c r="W16" s="594"/>
      <c r="X16" s="594"/>
      <c r="Y16" s="595"/>
      <c r="Z16" s="596">
        <v>43</v>
      </c>
      <c r="AA16" s="596"/>
      <c r="AB16" s="596"/>
      <c r="AC16" s="596"/>
      <c r="AD16" s="597">
        <v>1252450</v>
      </c>
      <c r="AE16" s="597"/>
      <c r="AF16" s="597"/>
      <c r="AG16" s="597"/>
      <c r="AH16" s="597"/>
      <c r="AI16" s="597"/>
      <c r="AJ16" s="597"/>
      <c r="AK16" s="597"/>
      <c r="AL16" s="598">
        <v>55.3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1252450</v>
      </c>
      <c r="S17" s="594"/>
      <c r="T17" s="594"/>
      <c r="U17" s="594"/>
      <c r="V17" s="594"/>
      <c r="W17" s="594"/>
      <c r="X17" s="594"/>
      <c r="Y17" s="595"/>
      <c r="Z17" s="596">
        <v>32.200000000000003</v>
      </c>
      <c r="AA17" s="596"/>
      <c r="AB17" s="596"/>
      <c r="AC17" s="596"/>
      <c r="AD17" s="597">
        <v>1252450</v>
      </c>
      <c r="AE17" s="597"/>
      <c r="AF17" s="597"/>
      <c r="AG17" s="597"/>
      <c r="AH17" s="597"/>
      <c r="AI17" s="597"/>
      <c r="AJ17" s="597"/>
      <c r="AK17" s="597"/>
      <c r="AL17" s="598">
        <v>55.3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436274</v>
      </c>
      <c r="CS17" s="594"/>
      <c r="CT17" s="594"/>
      <c r="CU17" s="594"/>
      <c r="CV17" s="594"/>
      <c r="CW17" s="594"/>
      <c r="CX17" s="594"/>
      <c r="CY17" s="595"/>
      <c r="CZ17" s="596">
        <v>11.8</v>
      </c>
      <c r="DA17" s="596"/>
      <c r="DB17" s="596"/>
      <c r="DC17" s="596"/>
      <c r="DD17" s="602" t="s">
        <v>109</v>
      </c>
      <c r="DE17" s="594"/>
      <c r="DF17" s="594"/>
      <c r="DG17" s="594"/>
      <c r="DH17" s="594"/>
      <c r="DI17" s="594"/>
      <c r="DJ17" s="594"/>
      <c r="DK17" s="594"/>
      <c r="DL17" s="594"/>
      <c r="DM17" s="594"/>
      <c r="DN17" s="594"/>
      <c r="DO17" s="594"/>
      <c r="DP17" s="595"/>
      <c r="DQ17" s="602">
        <v>423474</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418206</v>
      </c>
      <c r="S18" s="594"/>
      <c r="T18" s="594"/>
      <c r="U18" s="594"/>
      <c r="V18" s="594"/>
      <c r="W18" s="594"/>
      <c r="X18" s="594"/>
      <c r="Y18" s="595"/>
      <c r="Z18" s="596">
        <v>10.8</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2671633</v>
      </c>
      <c r="S20" s="594"/>
      <c r="T20" s="594"/>
      <c r="U20" s="594"/>
      <c r="V20" s="594"/>
      <c r="W20" s="594"/>
      <c r="X20" s="594"/>
      <c r="Y20" s="595"/>
      <c r="Z20" s="596">
        <v>68.7</v>
      </c>
      <c r="AA20" s="596"/>
      <c r="AB20" s="596"/>
      <c r="AC20" s="596"/>
      <c r="AD20" s="597">
        <v>2253427</v>
      </c>
      <c r="AE20" s="597"/>
      <c r="AF20" s="597"/>
      <c r="AG20" s="597"/>
      <c r="AH20" s="597"/>
      <c r="AI20" s="597"/>
      <c r="AJ20" s="597"/>
      <c r="AK20" s="597"/>
      <c r="AL20" s="598">
        <v>99.6</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3703314</v>
      </c>
      <c r="CS20" s="594"/>
      <c r="CT20" s="594"/>
      <c r="CU20" s="594"/>
      <c r="CV20" s="594"/>
      <c r="CW20" s="594"/>
      <c r="CX20" s="594"/>
      <c r="CY20" s="595"/>
      <c r="CZ20" s="596">
        <v>100</v>
      </c>
      <c r="DA20" s="596"/>
      <c r="DB20" s="596"/>
      <c r="DC20" s="596"/>
      <c r="DD20" s="602">
        <v>111346</v>
      </c>
      <c r="DE20" s="594"/>
      <c r="DF20" s="594"/>
      <c r="DG20" s="594"/>
      <c r="DH20" s="594"/>
      <c r="DI20" s="594"/>
      <c r="DJ20" s="594"/>
      <c r="DK20" s="594"/>
      <c r="DL20" s="594"/>
      <c r="DM20" s="594"/>
      <c r="DN20" s="594"/>
      <c r="DO20" s="594"/>
      <c r="DP20" s="595"/>
      <c r="DQ20" s="602">
        <v>2818463</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1388</v>
      </c>
      <c r="S21" s="594"/>
      <c r="T21" s="594"/>
      <c r="U21" s="594"/>
      <c r="V21" s="594"/>
      <c r="W21" s="594"/>
      <c r="X21" s="594"/>
      <c r="Y21" s="595"/>
      <c r="Z21" s="596">
        <v>0</v>
      </c>
      <c r="AA21" s="596"/>
      <c r="AB21" s="596"/>
      <c r="AC21" s="596"/>
      <c r="AD21" s="597">
        <v>1388</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16275</v>
      </c>
      <c r="S22" s="594"/>
      <c r="T22" s="594"/>
      <c r="U22" s="594"/>
      <c r="V22" s="594"/>
      <c r="W22" s="594"/>
      <c r="X22" s="594"/>
      <c r="Y22" s="595"/>
      <c r="Z22" s="596">
        <v>0.4</v>
      </c>
      <c r="AA22" s="596"/>
      <c r="AB22" s="596"/>
      <c r="AC22" s="596"/>
      <c r="AD22" s="597">
        <v>1441</v>
      </c>
      <c r="AE22" s="597"/>
      <c r="AF22" s="597"/>
      <c r="AG22" s="597"/>
      <c r="AH22" s="597"/>
      <c r="AI22" s="597"/>
      <c r="AJ22" s="597"/>
      <c r="AK22" s="597"/>
      <c r="AL22" s="598">
        <v>0.1</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57264</v>
      </c>
      <c r="S23" s="594"/>
      <c r="T23" s="594"/>
      <c r="U23" s="594"/>
      <c r="V23" s="594"/>
      <c r="W23" s="594"/>
      <c r="X23" s="594"/>
      <c r="Y23" s="595"/>
      <c r="Z23" s="596">
        <v>1.5</v>
      </c>
      <c r="AA23" s="596"/>
      <c r="AB23" s="596"/>
      <c r="AC23" s="596"/>
      <c r="AD23" s="597">
        <v>1357</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6071</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1583008</v>
      </c>
      <c r="CS24" s="583"/>
      <c r="CT24" s="583"/>
      <c r="CU24" s="583"/>
      <c r="CV24" s="583"/>
      <c r="CW24" s="583"/>
      <c r="CX24" s="583"/>
      <c r="CY24" s="584"/>
      <c r="CZ24" s="622">
        <v>42.7</v>
      </c>
      <c r="DA24" s="623"/>
      <c r="DB24" s="623"/>
      <c r="DC24" s="624"/>
      <c r="DD24" s="621">
        <v>1186375</v>
      </c>
      <c r="DE24" s="583"/>
      <c r="DF24" s="583"/>
      <c r="DG24" s="583"/>
      <c r="DH24" s="583"/>
      <c r="DI24" s="583"/>
      <c r="DJ24" s="583"/>
      <c r="DK24" s="584"/>
      <c r="DL24" s="621">
        <v>1169599</v>
      </c>
      <c r="DM24" s="583"/>
      <c r="DN24" s="583"/>
      <c r="DO24" s="583"/>
      <c r="DP24" s="583"/>
      <c r="DQ24" s="583"/>
      <c r="DR24" s="583"/>
      <c r="DS24" s="583"/>
      <c r="DT24" s="583"/>
      <c r="DU24" s="583"/>
      <c r="DV24" s="584"/>
      <c r="DW24" s="587">
        <v>48.3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269356</v>
      </c>
      <c r="S25" s="594"/>
      <c r="T25" s="594"/>
      <c r="U25" s="594"/>
      <c r="V25" s="594"/>
      <c r="W25" s="594"/>
      <c r="X25" s="594"/>
      <c r="Y25" s="595"/>
      <c r="Z25" s="596">
        <v>6.9</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755491</v>
      </c>
      <c r="CS25" s="613"/>
      <c r="CT25" s="613"/>
      <c r="CU25" s="613"/>
      <c r="CV25" s="613"/>
      <c r="CW25" s="613"/>
      <c r="CX25" s="613"/>
      <c r="CY25" s="614"/>
      <c r="CZ25" s="627">
        <v>20.399999999999999</v>
      </c>
      <c r="DA25" s="628"/>
      <c r="DB25" s="628"/>
      <c r="DC25" s="629"/>
      <c r="DD25" s="602">
        <v>644436</v>
      </c>
      <c r="DE25" s="613"/>
      <c r="DF25" s="613"/>
      <c r="DG25" s="613"/>
      <c r="DH25" s="613"/>
      <c r="DI25" s="613"/>
      <c r="DJ25" s="613"/>
      <c r="DK25" s="614"/>
      <c r="DL25" s="602">
        <v>643461</v>
      </c>
      <c r="DM25" s="613"/>
      <c r="DN25" s="613"/>
      <c r="DO25" s="613"/>
      <c r="DP25" s="613"/>
      <c r="DQ25" s="613"/>
      <c r="DR25" s="613"/>
      <c r="DS25" s="613"/>
      <c r="DT25" s="613"/>
      <c r="DU25" s="613"/>
      <c r="DV25" s="614"/>
      <c r="DW25" s="598">
        <v>26.6</v>
      </c>
      <c r="DX25" s="625"/>
      <c r="DY25" s="625"/>
      <c r="DZ25" s="625"/>
      <c r="EA25" s="625"/>
      <c r="EB25" s="625"/>
      <c r="EC25" s="626"/>
    </row>
    <row r="26" spans="2:133" ht="11.25" customHeight="1">
      <c r="B26" s="630" t="s">
        <v>273</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523998</v>
      </c>
      <c r="CS26" s="594"/>
      <c r="CT26" s="594"/>
      <c r="CU26" s="594"/>
      <c r="CV26" s="594"/>
      <c r="CW26" s="594"/>
      <c r="CX26" s="594"/>
      <c r="CY26" s="595"/>
      <c r="CZ26" s="627">
        <v>14.1</v>
      </c>
      <c r="DA26" s="628"/>
      <c r="DB26" s="628"/>
      <c r="DC26" s="629"/>
      <c r="DD26" s="602">
        <v>426185</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292563</v>
      </c>
      <c r="S27" s="594"/>
      <c r="T27" s="594"/>
      <c r="U27" s="594"/>
      <c r="V27" s="594"/>
      <c r="W27" s="594"/>
      <c r="X27" s="594"/>
      <c r="Y27" s="595"/>
      <c r="Z27" s="596">
        <v>7.5</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821644</v>
      </c>
      <c r="BH27" s="594"/>
      <c r="BI27" s="594"/>
      <c r="BJ27" s="594"/>
      <c r="BK27" s="594"/>
      <c r="BL27" s="594"/>
      <c r="BM27" s="594"/>
      <c r="BN27" s="595"/>
      <c r="BO27" s="596">
        <v>100</v>
      </c>
      <c r="BP27" s="596"/>
      <c r="BQ27" s="596"/>
      <c r="BR27" s="596"/>
      <c r="BS27" s="602">
        <v>5269</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391243</v>
      </c>
      <c r="CS27" s="613"/>
      <c r="CT27" s="613"/>
      <c r="CU27" s="613"/>
      <c r="CV27" s="613"/>
      <c r="CW27" s="613"/>
      <c r="CX27" s="613"/>
      <c r="CY27" s="614"/>
      <c r="CZ27" s="627">
        <v>10.6</v>
      </c>
      <c r="DA27" s="628"/>
      <c r="DB27" s="628"/>
      <c r="DC27" s="629"/>
      <c r="DD27" s="602">
        <v>118465</v>
      </c>
      <c r="DE27" s="613"/>
      <c r="DF27" s="613"/>
      <c r="DG27" s="613"/>
      <c r="DH27" s="613"/>
      <c r="DI27" s="613"/>
      <c r="DJ27" s="613"/>
      <c r="DK27" s="614"/>
      <c r="DL27" s="602">
        <v>102664</v>
      </c>
      <c r="DM27" s="613"/>
      <c r="DN27" s="613"/>
      <c r="DO27" s="613"/>
      <c r="DP27" s="613"/>
      <c r="DQ27" s="613"/>
      <c r="DR27" s="613"/>
      <c r="DS27" s="613"/>
      <c r="DT27" s="613"/>
      <c r="DU27" s="613"/>
      <c r="DV27" s="614"/>
      <c r="DW27" s="598">
        <v>4.2</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34218</v>
      </c>
      <c r="S28" s="594"/>
      <c r="T28" s="594"/>
      <c r="U28" s="594"/>
      <c r="V28" s="594"/>
      <c r="W28" s="594"/>
      <c r="X28" s="594"/>
      <c r="Y28" s="595"/>
      <c r="Z28" s="596">
        <v>0.9</v>
      </c>
      <c r="AA28" s="596"/>
      <c r="AB28" s="596"/>
      <c r="AC28" s="596"/>
      <c r="AD28" s="597">
        <v>3397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436274</v>
      </c>
      <c r="CS28" s="594"/>
      <c r="CT28" s="594"/>
      <c r="CU28" s="594"/>
      <c r="CV28" s="594"/>
      <c r="CW28" s="594"/>
      <c r="CX28" s="594"/>
      <c r="CY28" s="595"/>
      <c r="CZ28" s="627">
        <v>11.8</v>
      </c>
      <c r="DA28" s="628"/>
      <c r="DB28" s="628"/>
      <c r="DC28" s="629"/>
      <c r="DD28" s="602">
        <v>423474</v>
      </c>
      <c r="DE28" s="594"/>
      <c r="DF28" s="594"/>
      <c r="DG28" s="594"/>
      <c r="DH28" s="594"/>
      <c r="DI28" s="594"/>
      <c r="DJ28" s="594"/>
      <c r="DK28" s="595"/>
      <c r="DL28" s="602">
        <v>423474</v>
      </c>
      <c r="DM28" s="594"/>
      <c r="DN28" s="594"/>
      <c r="DO28" s="594"/>
      <c r="DP28" s="594"/>
      <c r="DQ28" s="594"/>
      <c r="DR28" s="594"/>
      <c r="DS28" s="594"/>
      <c r="DT28" s="594"/>
      <c r="DU28" s="594"/>
      <c r="DV28" s="595"/>
      <c r="DW28" s="598">
        <v>17.5</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101801</v>
      </c>
      <c r="S29" s="594"/>
      <c r="T29" s="594"/>
      <c r="U29" s="594"/>
      <c r="V29" s="594"/>
      <c r="W29" s="594"/>
      <c r="X29" s="594"/>
      <c r="Y29" s="595"/>
      <c r="Z29" s="596">
        <v>2.6</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436274</v>
      </c>
      <c r="CS29" s="613"/>
      <c r="CT29" s="613"/>
      <c r="CU29" s="613"/>
      <c r="CV29" s="613"/>
      <c r="CW29" s="613"/>
      <c r="CX29" s="613"/>
      <c r="CY29" s="614"/>
      <c r="CZ29" s="627">
        <v>11.8</v>
      </c>
      <c r="DA29" s="628"/>
      <c r="DB29" s="628"/>
      <c r="DC29" s="629"/>
      <c r="DD29" s="602">
        <v>423474</v>
      </c>
      <c r="DE29" s="613"/>
      <c r="DF29" s="613"/>
      <c r="DG29" s="613"/>
      <c r="DH29" s="613"/>
      <c r="DI29" s="613"/>
      <c r="DJ29" s="613"/>
      <c r="DK29" s="614"/>
      <c r="DL29" s="602">
        <v>423474</v>
      </c>
      <c r="DM29" s="613"/>
      <c r="DN29" s="613"/>
      <c r="DO29" s="613"/>
      <c r="DP29" s="613"/>
      <c r="DQ29" s="613"/>
      <c r="DR29" s="613"/>
      <c r="DS29" s="613"/>
      <c r="DT29" s="613"/>
      <c r="DU29" s="613"/>
      <c r="DV29" s="614"/>
      <c r="DW29" s="598">
        <v>17.5</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6591</v>
      </c>
      <c r="S30" s="594"/>
      <c r="T30" s="594"/>
      <c r="U30" s="594"/>
      <c r="V30" s="594"/>
      <c r="W30" s="594"/>
      <c r="X30" s="594"/>
      <c r="Y30" s="595"/>
      <c r="Z30" s="596">
        <v>0.2</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98.8</v>
      </c>
      <c r="BH30" s="652"/>
      <c r="BI30" s="652"/>
      <c r="BJ30" s="652"/>
      <c r="BK30" s="652"/>
      <c r="BL30" s="652"/>
      <c r="BM30" s="588">
        <v>94</v>
      </c>
      <c r="BN30" s="652"/>
      <c r="BO30" s="652"/>
      <c r="BP30" s="652"/>
      <c r="BQ30" s="653"/>
      <c r="BR30" s="651">
        <v>98.3</v>
      </c>
      <c r="BS30" s="652"/>
      <c r="BT30" s="652"/>
      <c r="BU30" s="652"/>
      <c r="BV30" s="652"/>
      <c r="BW30" s="652"/>
      <c r="BX30" s="588">
        <v>93.5</v>
      </c>
      <c r="BY30" s="652"/>
      <c r="BZ30" s="652"/>
      <c r="CA30" s="652"/>
      <c r="CB30" s="653"/>
      <c r="CD30" s="656"/>
      <c r="CE30" s="657"/>
      <c r="CF30" s="607" t="s">
        <v>289</v>
      </c>
      <c r="CG30" s="608"/>
      <c r="CH30" s="608"/>
      <c r="CI30" s="608"/>
      <c r="CJ30" s="608"/>
      <c r="CK30" s="608"/>
      <c r="CL30" s="608"/>
      <c r="CM30" s="608"/>
      <c r="CN30" s="608"/>
      <c r="CO30" s="608"/>
      <c r="CP30" s="608"/>
      <c r="CQ30" s="609"/>
      <c r="CR30" s="593">
        <v>397130</v>
      </c>
      <c r="CS30" s="594"/>
      <c r="CT30" s="594"/>
      <c r="CU30" s="594"/>
      <c r="CV30" s="594"/>
      <c r="CW30" s="594"/>
      <c r="CX30" s="594"/>
      <c r="CY30" s="595"/>
      <c r="CZ30" s="627">
        <v>10.7</v>
      </c>
      <c r="DA30" s="628"/>
      <c r="DB30" s="628"/>
      <c r="DC30" s="629"/>
      <c r="DD30" s="602">
        <v>385064</v>
      </c>
      <c r="DE30" s="594"/>
      <c r="DF30" s="594"/>
      <c r="DG30" s="594"/>
      <c r="DH30" s="594"/>
      <c r="DI30" s="594"/>
      <c r="DJ30" s="594"/>
      <c r="DK30" s="595"/>
      <c r="DL30" s="602">
        <v>385064</v>
      </c>
      <c r="DM30" s="594"/>
      <c r="DN30" s="594"/>
      <c r="DO30" s="594"/>
      <c r="DP30" s="594"/>
      <c r="DQ30" s="594"/>
      <c r="DR30" s="594"/>
      <c r="DS30" s="594"/>
      <c r="DT30" s="594"/>
      <c r="DU30" s="594"/>
      <c r="DV30" s="595"/>
      <c r="DW30" s="598">
        <v>15.9</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99562</v>
      </c>
      <c r="S31" s="594"/>
      <c r="T31" s="594"/>
      <c r="U31" s="594"/>
      <c r="V31" s="594"/>
      <c r="W31" s="594"/>
      <c r="X31" s="594"/>
      <c r="Y31" s="595"/>
      <c r="Z31" s="596">
        <v>2.6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99.2</v>
      </c>
      <c r="BH31" s="613"/>
      <c r="BI31" s="613"/>
      <c r="BJ31" s="613"/>
      <c r="BK31" s="613"/>
      <c r="BL31" s="613"/>
      <c r="BM31" s="599">
        <v>95</v>
      </c>
      <c r="BN31" s="649"/>
      <c r="BO31" s="649"/>
      <c r="BP31" s="649"/>
      <c r="BQ31" s="650"/>
      <c r="BR31" s="648">
        <v>98.1</v>
      </c>
      <c r="BS31" s="613"/>
      <c r="BT31" s="613"/>
      <c r="BU31" s="613"/>
      <c r="BV31" s="613"/>
      <c r="BW31" s="613"/>
      <c r="BX31" s="599">
        <v>94.1</v>
      </c>
      <c r="BY31" s="649"/>
      <c r="BZ31" s="649"/>
      <c r="CA31" s="649"/>
      <c r="CB31" s="650"/>
      <c r="CD31" s="656"/>
      <c r="CE31" s="657"/>
      <c r="CF31" s="607" t="s">
        <v>293</v>
      </c>
      <c r="CG31" s="608"/>
      <c r="CH31" s="608"/>
      <c r="CI31" s="608"/>
      <c r="CJ31" s="608"/>
      <c r="CK31" s="608"/>
      <c r="CL31" s="608"/>
      <c r="CM31" s="608"/>
      <c r="CN31" s="608"/>
      <c r="CO31" s="608"/>
      <c r="CP31" s="608"/>
      <c r="CQ31" s="609"/>
      <c r="CR31" s="593">
        <v>39144</v>
      </c>
      <c r="CS31" s="613"/>
      <c r="CT31" s="613"/>
      <c r="CU31" s="613"/>
      <c r="CV31" s="613"/>
      <c r="CW31" s="613"/>
      <c r="CX31" s="613"/>
      <c r="CY31" s="614"/>
      <c r="CZ31" s="627">
        <v>1.1000000000000001</v>
      </c>
      <c r="DA31" s="628"/>
      <c r="DB31" s="628"/>
      <c r="DC31" s="629"/>
      <c r="DD31" s="602">
        <v>38410</v>
      </c>
      <c r="DE31" s="613"/>
      <c r="DF31" s="613"/>
      <c r="DG31" s="613"/>
      <c r="DH31" s="613"/>
      <c r="DI31" s="613"/>
      <c r="DJ31" s="613"/>
      <c r="DK31" s="614"/>
      <c r="DL31" s="602">
        <v>38410</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145586</v>
      </c>
      <c r="S32" s="594"/>
      <c r="T32" s="594"/>
      <c r="U32" s="594"/>
      <c r="V32" s="594"/>
      <c r="W32" s="594"/>
      <c r="X32" s="594"/>
      <c r="Y32" s="595"/>
      <c r="Z32" s="596">
        <v>3.7</v>
      </c>
      <c r="AA32" s="596"/>
      <c r="AB32" s="596"/>
      <c r="AC32" s="596"/>
      <c r="AD32" s="597">
        <v>2522</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98.1</v>
      </c>
      <c r="BH32" s="661"/>
      <c r="BI32" s="661"/>
      <c r="BJ32" s="661"/>
      <c r="BK32" s="661"/>
      <c r="BL32" s="661"/>
      <c r="BM32" s="662">
        <v>92.8</v>
      </c>
      <c r="BN32" s="661"/>
      <c r="BO32" s="661"/>
      <c r="BP32" s="661"/>
      <c r="BQ32" s="663"/>
      <c r="BR32" s="660">
        <v>98.3</v>
      </c>
      <c r="BS32" s="661"/>
      <c r="BT32" s="661"/>
      <c r="BU32" s="661"/>
      <c r="BV32" s="661"/>
      <c r="BW32" s="661"/>
      <c r="BX32" s="662">
        <v>92.7</v>
      </c>
      <c r="BY32" s="661"/>
      <c r="BZ32" s="661"/>
      <c r="CA32" s="661"/>
      <c r="CB32" s="663"/>
      <c r="CD32" s="658"/>
      <c r="CE32" s="659"/>
      <c r="CF32" s="607" t="s">
        <v>296</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184270</v>
      </c>
      <c r="S33" s="594"/>
      <c r="T33" s="594"/>
      <c r="U33" s="594"/>
      <c r="V33" s="594"/>
      <c r="W33" s="594"/>
      <c r="X33" s="594"/>
      <c r="Y33" s="595"/>
      <c r="Z33" s="596">
        <v>4.7</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2008960</v>
      </c>
      <c r="CS33" s="613"/>
      <c r="CT33" s="613"/>
      <c r="CU33" s="613"/>
      <c r="CV33" s="613"/>
      <c r="CW33" s="613"/>
      <c r="CX33" s="613"/>
      <c r="CY33" s="614"/>
      <c r="CZ33" s="627">
        <v>54.2</v>
      </c>
      <c r="DA33" s="628"/>
      <c r="DB33" s="628"/>
      <c r="DC33" s="629"/>
      <c r="DD33" s="602">
        <v>1582374</v>
      </c>
      <c r="DE33" s="613"/>
      <c r="DF33" s="613"/>
      <c r="DG33" s="613"/>
      <c r="DH33" s="613"/>
      <c r="DI33" s="613"/>
      <c r="DJ33" s="613"/>
      <c r="DK33" s="614"/>
      <c r="DL33" s="602">
        <v>1077893</v>
      </c>
      <c r="DM33" s="613"/>
      <c r="DN33" s="613"/>
      <c r="DO33" s="613"/>
      <c r="DP33" s="613"/>
      <c r="DQ33" s="613"/>
      <c r="DR33" s="613"/>
      <c r="DS33" s="613"/>
      <c r="DT33" s="613"/>
      <c r="DU33" s="613"/>
      <c r="DV33" s="614"/>
      <c r="DW33" s="598">
        <v>44.5</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811718</v>
      </c>
      <c r="CS34" s="594"/>
      <c r="CT34" s="594"/>
      <c r="CU34" s="594"/>
      <c r="CV34" s="594"/>
      <c r="CW34" s="594"/>
      <c r="CX34" s="594"/>
      <c r="CY34" s="595"/>
      <c r="CZ34" s="627">
        <v>21.9</v>
      </c>
      <c r="DA34" s="628"/>
      <c r="DB34" s="628"/>
      <c r="DC34" s="629"/>
      <c r="DD34" s="602">
        <v>648628</v>
      </c>
      <c r="DE34" s="594"/>
      <c r="DF34" s="594"/>
      <c r="DG34" s="594"/>
      <c r="DH34" s="594"/>
      <c r="DI34" s="594"/>
      <c r="DJ34" s="594"/>
      <c r="DK34" s="595"/>
      <c r="DL34" s="602">
        <v>398876</v>
      </c>
      <c r="DM34" s="594"/>
      <c r="DN34" s="594"/>
      <c r="DO34" s="594"/>
      <c r="DP34" s="594"/>
      <c r="DQ34" s="594"/>
      <c r="DR34" s="594"/>
      <c r="DS34" s="594"/>
      <c r="DT34" s="594"/>
      <c r="DU34" s="594"/>
      <c r="DV34" s="595"/>
      <c r="DW34" s="598">
        <v>16.5</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158870</v>
      </c>
      <c r="S35" s="594"/>
      <c r="T35" s="594"/>
      <c r="U35" s="594"/>
      <c r="V35" s="594"/>
      <c r="W35" s="594"/>
      <c r="X35" s="594"/>
      <c r="Y35" s="595"/>
      <c r="Z35" s="596">
        <v>4.0999999999999996</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541883</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33282</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25406</v>
      </c>
      <c r="CS35" s="613"/>
      <c r="CT35" s="613"/>
      <c r="CU35" s="613"/>
      <c r="CV35" s="613"/>
      <c r="CW35" s="613"/>
      <c r="CX35" s="613"/>
      <c r="CY35" s="614"/>
      <c r="CZ35" s="627">
        <v>0.7</v>
      </c>
      <c r="DA35" s="628"/>
      <c r="DB35" s="628"/>
      <c r="DC35" s="629"/>
      <c r="DD35" s="602">
        <v>23237</v>
      </c>
      <c r="DE35" s="613"/>
      <c r="DF35" s="613"/>
      <c r="DG35" s="613"/>
      <c r="DH35" s="613"/>
      <c r="DI35" s="613"/>
      <c r="DJ35" s="613"/>
      <c r="DK35" s="614"/>
      <c r="DL35" s="602">
        <v>23237</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3886578</v>
      </c>
      <c r="S36" s="666"/>
      <c r="T36" s="666"/>
      <c r="U36" s="666"/>
      <c r="V36" s="666"/>
      <c r="W36" s="666"/>
      <c r="X36" s="666"/>
      <c r="Y36" s="667"/>
      <c r="Z36" s="668">
        <v>100</v>
      </c>
      <c r="AA36" s="668"/>
      <c r="AB36" s="668"/>
      <c r="AC36" s="668"/>
      <c r="AD36" s="669">
        <v>2263532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205368</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39612</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590158</v>
      </c>
      <c r="CS36" s="594"/>
      <c r="CT36" s="594"/>
      <c r="CU36" s="594"/>
      <c r="CV36" s="594"/>
      <c r="CW36" s="594"/>
      <c r="CX36" s="594"/>
      <c r="CY36" s="595"/>
      <c r="CZ36" s="627">
        <v>15.9</v>
      </c>
      <c r="DA36" s="628"/>
      <c r="DB36" s="628"/>
      <c r="DC36" s="629"/>
      <c r="DD36" s="602">
        <v>427732</v>
      </c>
      <c r="DE36" s="594"/>
      <c r="DF36" s="594"/>
      <c r="DG36" s="594"/>
      <c r="DH36" s="594"/>
      <c r="DI36" s="594"/>
      <c r="DJ36" s="594"/>
      <c r="DK36" s="595"/>
      <c r="DL36" s="602">
        <v>256282</v>
      </c>
      <c r="DM36" s="594"/>
      <c r="DN36" s="594"/>
      <c r="DO36" s="594"/>
      <c r="DP36" s="594"/>
      <c r="DQ36" s="594"/>
      <c r="DR36" s="594"/>
      <c r="DS36" s="594"/>
      <c r="DT36" s="594"/>
      <c r="DU36" s="594"/>
      <c r="DV36" s="595"/>
      <c r="DW36" s="598">
        <v>10.6</v>
      </c>
      <c r="DX36" s="625"/>
      <c r="DY36" s="625"/>
      <c r="DZ36" s="625"/>
      <c r="EA36" s="625"/>
      <c r="EB36" s="625"/>
      <c r="EC36" s="626"/>
    </row>
    <row r="37" spans="2:133" ht="11.25" customHeight="1">
      <c r="AQ37" s="672" t="s">
        <v>311</v>
      </c>
      <c r="AR37" s="673"/>
      <c r="AS37" s="673"/>
      <c r="AT37" s="673"/>
      <c r="AU37" s="673"/>
      <c r="AV37" s="673"/>
      <c r="AW37" s="673"/>
      <c r="AX37" s="673"/>
      <c r="AY37" s="674"/>
      <c r="AZ37" s="593">
        <v>5244</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1110</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114108</v>
      </c>
      <c r="CS37" s="613"/>
      <c r="CT37" s="613"/>
      <c r="CU37" s="613"/>
      <c r="CV37" s="613"/>
      <c r="CW37" s="613"/>
      <c r="CX37" s="613"/>
      <c r="CY37" s="614"/>
      <c r="CZ37" s="627">
        <v>3.1</v>
      </c>
      <c r="DA37" s="628"/>
      <c r="DB37" s="628"/>
      <c r="DC37" s="629"/>
      <c r="DD37" s="602">
        <v>96778</v>
      </c>
      <c r="DE37" s="613"/>
      <c r="DF37" s="613"/>
      <c r="DG37" s="613"/>
      <c r="DH37" s="613"/>
      <c r="DI37" s="613"/>
      <c r="DJ37" s="613"/>
      <c r="DK37" s="614"/>
      <c r="DL37" s="602">
        <v>88481</v>
      </c>
      <c r="DM37" s="613"/>
      <c r="DN37" s="613"/>
      <c r="DO37" s="613"/>
      <c r="DP37" s="613"/>
      <c r="DQ37" s="613"/>
      <c r="DR37" s="613"/>
      <c r="DS37" s="613"/>
      <c r="DT37" s="613"/>
      <c r="DU37" s="613"/>
      <c r="DV37" s="614"/>
      <c r="DW37" s="598">
        <v>3.7</v>
      </c>
      <c r="DX37" s="625"/>
      <c r="DY37" s="625"/>
      <c r="DZ37" s="625"/>
      <c r="EA37" s="625"/>
      <c r="EB37" s="625"/>
      <c r="EC37" s="626"/>
    </row>
    <row r="38" spans="2:133" ht="11.25" customHeight="1">
      <c r="AQ38" s="672" t="s">
        <v>314</v>
      </c>
      <c r="AR38" s="673"/>
      <c r="AS38" s="673"/>
      <c r="AT38" s="673"/>
      <c r="AU38" s="673"/>
      <c r="AV38" s="673"/>
      <c r="AW38" s="673"/>
      <c r="AX38" s="673"/>
      <c r="AY38" s="674"/>
      <c r="AZ38" s="593" t="s">
        <v>109</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2112</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536639</v>
      </c>
      <c r="CS38" s="594"/>
      <c r="CT38" s="594"/>
      <c r="CU38" s="594"/>
      <c r="CV38" s="594"/>
      <c r="CW38" s="594"/>
      <c r="CX38" s="594"/>
      <c r="CY38" s="595"/>
      <c r="CZ38" s="627">
        <v>14.5</v>
      </c>
      <c r="DA38" s="628"/>
      <c r="DB38" s="628"/>
      <c r="DC38" s="629"/>
      <c r="DD38" s="602">
        <v>480849</v>
      </c>
      <c r="DE38" s="594"/>
      <c r="DF38" s="594"/>
      <c r="DG38" s="594"/>
      <c r="DH38" s="594"/>
      <c r="DI38" s="594"/>
      <c r="DJ38" s="594"/>
      <c r="DK38" s="595"/>
      <c r="DL38" s="602">
        <v>399498</v>
      </c>
      <c r="DM38" s="594"/>
      <c r="DN38" s="594"/>
      <c r="DO38" s="594"/>
      <c r="DP38" s="594"/>
      <c r="DQ38" s="594"/>
      <c r="DR38" s="594"/>
      <c r="DS38" s="594"/>
      <c r="DT38" s="594"/>
      <c r="DU38" s="594"/>
      <c r="DV38" s="595"/>
      <c r="DW38" s="598">
        <v>16.5</v>
      </c>
      <c r="DX38" s="625"/>
      <c r="DY38" s="625"/>
      <c r="DZ38" s="625"/>
      <c r="EA38" s="625"/>
      <c r="EB38" s="625"/>
      <c r="EC38" s="626"/>
    </row>
    <row r="39" spans="2:133" ht="11.25" customHeight="1">
      <c r="AQ39" s="672" t="s">
        <v>317</v>
      </c>
      <c r="AR39" s="673"/>
      <c r="AS39" s="673"/>
      <c r="AT39" s="673"/>
      <c r="AU39" s="673"/>
      <c r="AV39" s="673"/>
      <c r="AW39" s="673"/>
      <c r="AX39" s="673"/>
      <c r="AY39" s="674"/>
      <c r="AZ39" s="593" t="s">
        <v>109</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81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43494</v>
      </c>
      <c r="CS39" s="613"/>
      <c r="CT39" s="613"/>
      <c r="CU39" s="613"/>
      <c r="CV39" s="613"/>
      <c r="CW39" s="613"/>
      <c r="CX39" s="613"/>
      <c r="CY39" s="614"/>
      <c r="CZ39" s="627">
        <v>1.2</v>
      </c>
      <c r="DA39" s="628"/>
      <c r="DB39" s="628"/>
      <c r="DC39" s="629"/>
      <c r="DD39" s="602">
        <v>1928</v>
      </c>
      <c r="DE39" s="613"/>
      <c r="DF39" s="613"/>
      <c r="DG39" s="613"/>
      <c r="DH39" s="613"/>
      <c r="DI39" s="613"/>
      <c r="DJ39" s="613"/>
      <c r="DK39" s="614"/>
      <c r="DL39" s="602" t="s">
        <v>109</v>
      </c>
      <c r="DM39" s="613"/>
      <c r="DN39" s="613"/>
      <c r="DO39" s="613"/>
      <c r="DP39" s="613"/>
      <c r="DQ39" s="613"/>
      <c r="DR39" s="613"/>
      <c r="DS39" s="613"/>
      <c r="DT39" s="613"/>
      <c r="DU39" s="613"/>
      <c r="DV39" s="614"/>
      <c r="DW39" s="598" t="s">
        <v>109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86430</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121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1545</v>
      </c>
      <c r="CS40" s="594"/>
      <c r="CT40" s="594"/>
      <c r="CU40" s="594"/>
      <c r="CV40" s="594"/>
      <c r="CW40" s="594"/>
      <c r="CX40" s="594"/>
      <c r="CY40" s="595"/>
      <c r="CZ40" s="627">
        <v>0</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244841</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283</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111346</v>
      </c>
      <c r="CS42" s="594"/>
      <c r="CT42" s="594"/>
      <c r="CU42" s="594"/>
      <c r="CV42" s="594"/>
      <c r="CW42" s="594"/>
      <c r="CX42" s="594"/>
      <c r="CY42" s="595"/>
      <c r="CZ42" s="627">
        <v>3</v>
      </c>
      <c r="DA42" s="676"/>
      <c r="DB42" s="676"/>
      <c r="DC42" s="677"/>
      <c r="DD42" s="602">
        <v>49714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720</v>
      </c>
      <c r="CS43" s="613"/>
      <c r="CT43" s="613"/>
      <c r="CU43" s="613"/>
      <c r="CV43" s="613"/>
      <c r="CW43" s="613"/>
      <c r="CX43" s="613"/>
      <c r="CY43" s="614"/>
      <c r="CZ43" s="627">
        <v>0</v>
      </c>
      <c r="DA43" s="628"/>
      <c r="DB43" s="628"/>
      <c r="DC43" s="629"/>
      <c r="DD43" s="602">
        <v>720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111346</v>
      </c>
      <c r="CS44" s="594"/>
      <c r="CT44" s="594"/>
      <c r="CU44" s="594"/>
      <c r="CV44" s="594"/>
      <c r="CW44" s="594"/>
      <c r="CX44" s="594"/>
      <c r="CY44" s="595"/>
      <c r="CZ44" s="627">
        <v>3</v>
      </c>
      <c r="DA44" s="676"/>
      <c r="DB44" s="676"/>
      <c r="DC44" s="677"/>
      <c r="DD44" s="602">
        <v>49714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46615</v>
      </c>
      <c r="CS45" s="613"/>
      <c r="CT45" s="613"/>
      <c r="CU45" s="613"/>
      <c r="CV45" s="613"/>
      <c r="CW45" s="613"/>
      <c r="CX45" s="613"/>
      <c r="CY45" s="614"/>
      <c r="CZ45" s="627">
        <v>1.3</v>
      </c>
      <c r="DA45" s="628"/>
      <c r="DB45" s="628"/>
      <c r="DC45" s="629"/>
      <c r="DD45" s="602">
        <v>3800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59808</v>
      </c>
      <c r="CS46" s="594"/>
      <c r="CT46" s="594"/>
      <c r="CU46" s="594"/>
      <c r="CV46" s="594"/>
      <c r="CW46" s="594"/>
      <c r="CX46" s="594"/>
      <c r="CY46" s="595"/>
      <c r="CZ46" s="627">
        <v>1.6</v>
      </c>
      <c r="DA46" s="676"/>
      <c r="DB46" s="676"/>
      <c r="DC46" s="677"/>
      <c r="DD46" s="602">
        <v>45391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153</v>
      </c>
      <c r="CS47" s="613"/>
      <c r="CT47" s="613"/>
      <c r="CU47" s="613"/>
      <c r="CV47" s="613"/>
      <c r="CW47" s="613"/>
      <c r="CX47" s="613"/>
      <c r="CY47" s="614"/>
      <c r="CZ47" s="627" t="s">
        <v>153</v>
      </c>
      <c r="DA47" s="628"/>
      <c r="DB47" s="628"/>
      <c r="DC47" s="629"/>
      <c r="DD47" s="602" t="s">
        <v>153</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153</v>
      </c>
      <c r="CS48" s="594"/>
      <c r="CT48" s="594"/>
      <c r="CU48" s="594"/>
      <c r="CV48" s="594"/>
      <c r="CW48" s="594"/>
      <c r="CX48" s="594"/>
      <c r="CY48" s="595"/>
      <c r="CZ48" s="627" t="s">
        <v>153</v>
      </c>
      <c r="DA48" s="676"/>
      <c r="DB48" s="676"/>
      <c r="DC48" s="677"/>
      <c r="DD48" s="602" t="s">
        <v>153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3703314</v>
      </c>
      <c r="CS49" s="661"/>
      <c r="CT49" s="661"/>
      <c r="CU49" s="661"/>
      <c r="CV49" s="661"/>
      <c r="CW49" s="661"/>
      <c r="CX49" s="661"/>
      <c r="CY49" s="688"/>
      <c r="CZ49" s="689">
        <v>100</v>
      </c>
      <c r="DA49" s="690"/>
      <c r="DB49" s="690"/>
      <c r="DC49" s="691"/>
      <c r="DD49" s="692">
        <v>2818463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3879</v>
      </c>
      <c r="R7" s="723"/>
      <c r="S7" s="723"/>
      <c r="T7" s="723"/>
      <c r="U7" s="723"/>
      <c r="V7" s="723">
        <v>3696</v>
      </c>
      <c r="W7" s="723"/>
      <c r="X7" s="723"/>
      <c r="Y7" s="723"/>
      <c r="Z7" s="723"/>
      <c r="AA7" s="723">
        <v>183</v>
      </c>
      <c r="AB7" s="723"/>
      <c r="AC7" s="723"/>
      <c r="AD7" s="723"/>
      <c r="AE7" s="724"/>
      <c r="AF7" s="725">
        <v>173</v>
      </c>
      <c r="AG7" s="726"/>
      <c r="AH7" s="726"/>
      <c r="AI7" s="726"/>
      <c r="AJ7" s="727"/>
      <c r="AK7" s="762">
        <v>25</v>
      </c>
      <c r="AL7" s="763"/>
      <c r="AM7" s="763"/>
      <c r="AN7" s="763"/>
      <c r="AO7" s="763"/>
      <c r="AP7" s="763">
        <v>3015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16</v>
      </c>
      <c r="R8" s="747"/>
      <c r="S8" s="747"/>
      <c r="T8" s="747"/>
      <c r="U8" s="747"/>
      <c r="V8" s="747">
        <v>16</v>
      </c>
      <c r="W8" s="747"/>
      <c r="X8" s="747"/>
      <c r="Y8" s="747"/>
      <c r="Z8" s="747"/>
      <c r="AA8" s="747" t="s">
        <v>546</v>
      </c>
      <c r="AB8" s="747"/>
      <c r="AC8" s="747"/>
      <c r="AD8" s="747"/>
      <c r="AE8" s="748"/>
      <c r="AF8" s="749" t="s">
        <v>109</v>
      </c>
      <c r="AG8" s="750"/>
      <c r="AH8" s="750"/>
      <c r="AI8" s="750"/>
      <c r="AJ8" s="751"/>
      <c r="AK8" s="752">
        <v>5</v>
      </c>
      <c r="AL8" s="753"/>
      <c r="AM8" s="753"/>
      <c r="AN8" s="753"/>
      <c r="AO8" s="753"/>
      <c r="AP8" s="753">
        <v>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3</v>
      </c>
      <c r="R9" s="747"/>
      <c r="S9" s="747"/>
      <c r="T9" s="747"/>
      <c r="U9" s="747"/>
      <c r="V9" s="747">
        <v>3</v>
      </c>
      <c r="W9" s="747"/>
      <c r="X9" s="747"/>
      <c r="Y9" s="747"/>
      <c r="Z9" s="747"/>
      <c r="AA9" s="747">
        <v>0</v>
      </c>
      <c r="AB9" s="747"/>
      <c r="AC9" s="747"/>
      <c r="AD9" s="747"/>
      <c r="AE9" s="748"/>
      <c r="AF9" s="749">
        <v>0</v>
      </c>
      <c r="AG9" s="750"/>
      <c r="AH9" s="750"/>
      <c r="AI9" s="750"/>
      <c r="AJ9" s="751"/>
      <c r="AK9" s="752" t="s">
        <v>546</v>
      </c>
      <c r="AL9" s="753"/>
      <c r="AM9" s="753"/>
      <c r="AN9" s="753"/>
      <c r="AO9" s="753"/>
      <c r="AP9" s="753" t="s">
        <v>546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363</v>
      </c>
      <c r="C10" s="744"/>
      <c r="D10" s="744"/>
      <c r="E10" s="744"/>
      <c r="F10" s="744"/>
      <c r="G10" s="744"/>
      <c r="H10" s="744"/>
      <c r="I10" s="744"/>
      <c r="J10" s="744"/>
      <c r="K10" s="744"/>
      <c r="L10" s="744"/>
      <c r="M10" s="744"/>
      <c r="N10" s="744"/>
      <c r="O10" s="744"/>
      <c r="P10" s="745"/>
      <c r="Q10" s="746">
        <v>1</v>
      </c>
      <c r="R10" s="747"/>
      <c r="S10" s="747"/>
      <c r="T10" s="747"/>
      <c r="U10" s="747"/>
      <c r="V10" s="747">
        <v>1</v>
      </c>
      <c r="W10" s="747"/>
      <c r="X10" s="747"/>
      <c r="Y10" s="747"/>
      <c r="Z10" s="747"/>
      <c r="AA10" s="747">
        <v>0</v>
      </c>
      <c r="AB10" s="747"/>
      <c r="AC10" s="747"/>
      <c r="AD10" s="747"/>
      <c r="AE10" s="748"/>
      <c r="AF10" s="749">
        <v>0</v>
      </c>
      <c r="AG10" s="750"/>
      <c r="AH10" s="750"/>
      <c r="AI10" s="750"/>
      <c r="AJ10" s="751"/>
      <c r="AK10" s="752" t="s">
        <v>546</v>
      </c>
      <c r="AL10" s="753"/>
      <c r="AM10" s="753"/>
      <c r="AN10" s="753"/>
      <c r="AO10" s="753"/>
      <c r="AP10" s="753" t="s">
        <v>546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3888</v>
      </c>
      <c r="R23" s="782"/>
      <c r="S23" s="782"/>
      <c r="T23" s="782"/>
      <c r="U23" s="782"/>
      <c r="V23" s="782">
        <v>3705</v>
      </c>
      <c r="W23" s="782"/>
      <c r="X23" s="782"/>
      <c r="Y23" s="782"/>
      <c r="Z23" s="782"/>
      <c r="AA23" s="782">
        <v>183</v>
      </c>
      <c r="AB23" s="782"/>
      <c r="AC23" s="782"/>
      <c r="AD23" s="782"/>
      <c r="AE23" s="783"/>
      <c r="AF23" s="784">
        <v>173</v>
      </c>
      <c r="AG23" s="782"/>
      <c r="AH23" s="782"/>
      <c r="AI23" s="782"/>
      <c r="AJ23" s="785"/>
      <c r="AK23" s="786"/>
      <c r="AL23" s="787"/>
      <c r="AM23" s="787"/>
      <c r="AN23" s="787"/>
      <c r="AO23" s="787"/>
      <c r="AP23" s="782">
        <v>3023</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1097</v>
      </c>
      <c r="R28" s="811"/>
      <c r="S28" s="811"/>
      <c r="T28" s="811"/>
      <c r="U28" s="811"/>
      <c r="V28" s="811">
        <v>1064</v>
      </c>
      <c r="W28" s="811"/>
      <c r="X28" s="811"/>
      <c r="Y28" s="811"/>
      <c r="Z28" s="811"/>
      <c r="AA28" s="811">
        <v>33</v>
      </c>
      <c r="AB28" s="811"/>
      <c r="AC28" s="811"/>
      <c r="AD28" s="811"/>
      <c r="AE28" s="812"/>
      <c r="AF28" s="813">
        <v>33</v>
      </c>
      <c r="AG28" s="811"/>
      <c r="AH28" s="811"/>
      <c r="AI28" s="811"/>
      <c r="AJ28" s="814"/>
      <c r="AK28" s="815">
        <v>86</v>
      </c>
      <c r="AL28" s="806"/>
      <c r="AM28" s="806"/>
      <c r="AN28" s="806"/>
      <c r="AO28" s="806"/>
      <c r="AP28" s="806" t="s">
        <v>546</v>
      </c>
      <c r="AQ28" s="806"/>
      <c r="AR28" s="806"/>
      <c r="AS28" s="806"/>
      <c r="AT28" s="806"/>
      <c r="AU28" s="806" t="s">
        <v>546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796</v>
      </c>
      <c r="R29" s="747"/>
      <c r="S29" s="747"/>
      <c r="T29" s="747"/>
      <c r="U29" s="747"/>
      <c r="V29" s="747">
        <v>782</v>
      </c>
      <c r="W29" s="747"/>
      <c r="X29" s="747"/>
      <c r="Y29" s="747"/>
      <c r="Z29" s="747"/>
      <c r="AA29" s="747">
        <v>14</v>
      </c>
      <c r="AB29" s="747"/>
      <c r="AC29" s="747"/>
      <c r="AD29" s="747"/>
      <c r="AE29" s="748"/>
      <c r="AF29" s="749">
        <v>14</v>
      </c>
      <c r="AG29" s="750"/>
      <c r="AH29" s="750"/>
      <c r="AI29" s="750"/>
      <c r="AJ29" s="751"/>
      <c r="AK29" s="818">
        <v>125</v>
      </c>
      <c r="AL29" s="819"/>
      <c r="AM29" s="819"/>
      <c r="AN29" s="819"/>
      <c r="AO29" s="819"/>
      <c r="AP29" s="819" t="s">
        <v>547</v>
      </c>
      <c r="AQ29" s="819"/>
      <c r="AR29" s="819"/>
      <c r="AS29" s="819"/>
      <c r="AT29" s="819"/>
      <c r="AU29" s="819" t="s">
        <v>546</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70</v>
      </c>
      <c r="R30" s="747"/>
      <c r="S30" s="747"/>
      <c r="T30" s="747"/>
      <c r="U30" s="747"/>
      <c r="V30" s="747">
        <v>70</v>
      </c>
      <c r="W30" s="747"/>
      <c r="X30" s="747"/>
      <c r="Y30" s="747"/>
      <c r="Z30" s="747"/>
      <c r="AA30" s="747" t="s">
        <v>546</v>
      </c>
      <c r="AB30" s="747"/>
      <c r="AC30" s="747"/>
      <c r="AD30" s="747"/>
      <c r="AE30" s="748"/>
      <c r="AF30" s="749" t="s">
        <v>109</v>
      </c>
      <c r="AG30" s="750"/>
      <c r="AH30" s="750"/>
      <c r="AI30" s="750"/>
      <c r="AJ30" s="751"/>
      <c r="AK30" s="818">
        <v>28</v>
      </c>
      <c r="AL30" s="819"/>
      <c r="AM30" s="819"/>
      <c r="AN30" s="819"/>
      <c r="AO30" s="819"/>
      <c r="AP30" s="819" t="s">
        <v>546</v>
      </c>
      <c r="AQ30" s="819"/>
      <c r="AR30" s="819"/>
      <c r="AS30" s="819"/>
      <c r="AT30" s="819"/>
      <c r="AU30" s="819" t="s">
        <v>546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189</v>
      </c>
      <c r="R31" s="747"/>
      <c r="S31" s="747"/>
      <c r="T31" s="747"/>
      <c r="U31" s="747"/>
      <c r="V31" s="747">
        <v>170</v>
      </c>
      <c r="W31" s="747"/>
      <c r="X31" s="747"/>
      <c r="Y31" s="747"/>
      <c r="Z31" s="747"/>
      <c r="AA31" s="747">
        <v>19</v>
      </c>
      <c r="AB31" s="747"/>
      <c r="AC31" s="747"/>
      <c r="AD31" s="747"/>
      <c r="AE31" s="748"/>
      <c r="AF31" s="749">
        <v>342</v>
      </c>
      <c r="AG31" s="750"/>
      <c r="AH31" s="750"/>
      <c r="AI31" s="750"/>
      <c r="AJ31" s="751"/>
      <c r="AK31" s="818">
        <v>5</v>
      </c>
      <c r="AL31" s="819"/>
      <c r="AM31" s="819"/>
      <c r="AN31" s="819"/>
      <c r="AO31" s="819"/>
      <c r="AP31" s="819">
        <v>911</v>
      </c>
      <c r="AQ31" s="819"/>
      <c r="AR31" s="819"/>
      <c r="AS31" s="819"/>
      <c r="AT31" s="819"/>
      <c r="AU31" s="819">
        <v>33</v>
      </c>
      <c r="AV31" s="819"/>
      <c r="AW31" s="819"/>
      <c r="AX31" s="819"/>
      <c r="AY31" s="819"/>
      <c r="AZ31" s="820" t="s">
        <v>546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500</v>
      </c>
      <c r="R32" s="747"/>
      <c r="S32" s="747"/>
      <c r="T32" s="747"/>
      <c r="U32" s="747"/>
      <c r="V32" s="747">
        <v>499</v>
      </c>
      <c r="W32" s="747"/>
      <c r="X32" s="747"/>
      <c r="Y32" s="747"/>
      <c r="Z32" s="747"/>
      <c r="AA32" s="747">
        <v>1</v>
      </c>
      <c r="AB32" s="747"/>
      <c r="AC32" s="747"/>
      <c r="AD32" s="747"/>
      <c r="AE32" s="748"/>
      <c r="AF32" s="749">
        <v>1</v>
      </c>
      <c r="AG32" s="750"/>
      <c r="AH32" s="750"/>
      <c r="AI32" s="750"/>
      <c r="AJ32" s="751"/>
      <c r="AK32" s="818">
        <v>205</v>
      </c>
      <c r="AL32" s="819"/>
      <c r="AM32" s="819"/>
      <c r="AN32" s="819"/>
      <c r="AO32" s="819"/>
      <c r="AP32" s="819">
        <v>4225</v>
      </c>
      <c r="AQ32" s="819"/>
      <c r="AR32" s="819"/>
      <c r="AS32" s="819"/>
      <c r="AT32" s="819"/>
      <c r="AU32" s="819">
        <v>1973</v>
      </c>
      <c r="AV32" s="819"/>
      <c r="AW32" s="819"/>
      <c r="AX32" s="819"/>
      <c r="AY32" s="819"/>
      <c r="AZ32" s="820" t="s">
        <v>546</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391</v>
      </c>
      <c r="AG63" s="830"/>
      <c r="AH63" s="830"/>
      <c r="AI63" s="830"/>
      <c r="AJ63" s="831"/>
      <c r="AK63" s="832"/>
      <c r="AL63" s="827"/>
      <c r="AM63" s="827"/>
      <c r="AN63" s="827"/>
      <c r="AO63" s="827"/>
      <c r="AP63" s="830">
        <v>5136</v>
      </c>
      <c r="AQ63" s="830"/>
      <c r="AR63" s="830"/>
      <c r="AS63" s="830"/>
      <c r="AT63" s="830"/>
      <c r="AU63" s="830">
        <v>2006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4035</v>
      </c>
      <c r="R68" s="854"/>
      <c r="S68" s="854"/>
      <c r="T68" s="854"/>
      <c r="U68" s="854"/>
      <c r="V68" s="854">
        <v>3844</v>
      </c>
      <c r="W68" s="854"/>
      <c r="X68" s="854"/>
      <c r="Y68" s="854"/>
      <c r="Z68" s="854"/>
      <c r="AA68" s="854">
        <v>192</v>
      </c>
      <c r="AB68" s="854"/>
      <c r="AC68" s="854"/>
      <c r="AD68" s="854"/>
      <c r="AE68" s="854"/>
      <c r="AF68" s="854">
        <v>192</v>
      </c>
      <c r="AG68" s="854"/>
      <c r="AH68" s="854"/>
      <c r="AI68" s="854"/>
      <c r="AJ68" s="854"/>
      <c r="AK68" s="854">
        <v>560</v>
      </c>
      <c r="AL68" s="854"/>
      <c r="AM68" s="854"/>
      <c r="AN68" s="854"/>
      <c r="AO68" s="854"/>
      <c r="AP68" s="854" t="s">
        <v>544</v>
      </c>
      <c r="AQ68" s="854"/>
      <c r="AR68" s="854"/>
      <c r="AS68" s="854"/>
      <c r="AT68" s="854"/>
      <c r="AU68" s="854" t="s">
        <v>544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34</v>
      </c>
      <c r="R69" s="819"/>
      <c r="S69" s="819"/>
      <c r="T69" s="819"/>
      <c r="U69" s="819"/>
      <c r="V69" s="819">
        <v>29</v>
      </c>
      <c r="W69" s="819"/>
      <c r="X69" s="819"/>
      <c r="Y69" s="819"/>
      <c r="Z69" s="819"/>
      <c r="AA69" s="819">
        <v>5</v>
      </c>
      <c r="AB69" s="819"/>
      <c r="AC69" s="819"/>
      <c r="AD69" s="819"/>
      <c r="AE69" s="819"/>
      <c r="AF69" s="819">
        <v>5</v>
      </c>
      <c r="AG69" s="819"/>
      <c r="AH69" s="819"/>
      <c r="AI69" s="819"/>
      <c r="AJ69" s="819"/>
      <c r="AK69" s="819">
        <v>0</v>
      </c>
      <c r="AL69" s="819"/>
      <c r="AM69" s="819"/>
      <c r="AN69" s="819"/>
      <c r="AO69" s="819"/>
      <c r="AP69" s="819">
        <v>11</v>
      </c>
      <c r="AQ69" s="819"/>
      <c r="AR69" s="819"/>
      <c r="AS69" s="819"/>
      <c r="AT69" s="819"/>
      <c r="AU69" s="819" t="s">
        <v>544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95</v>
      </c>
      <c r="R70" s="819"/>
      <c r="S70" s="819"/>
      <c r="T70" s="819"/>
      <c r="U70" s="819"/>
      <c r="V70" s="819">
        <v>82</v>
      </c>
      <c r="W70" s="819"/>
      <c r="X70" s="819"/>
      <c r="Y70" s="819"/>
      <c r="Z70" s="819"/>
      <c r="AA70" s="819">
        <v>13</v>
      </c>
      <c r="AB70" s="819"/>
      <c r="AC70" s="819"/>
      <c r="AD70" s="819"/>
      <c r="AE70" s="819"/>
      <c r="AF70" s="819">
        <v>13</v>
      </c>
      <c r="AG70" s="819"/>
      <c r="AH70" s="819"/>
      <c r="AI70" s="819"/>
      <c r="AJ70" s="819"/>
      <c r="AK70" s="819">
        <v>24</v>
      </c>
      <c r="AL70" s="819"/>
      <c r="AM70" s="819"/>
      <c r="AN70" s="819"/>
      <c r="AO70" s="819"/>
      <c r="AP70" s="819">
        <v>8</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48</v>
      </c>
      <c r="R71" s="819"/>
      <c r="S71" s="819"/>
      <c r="T71" s="819"/>
      <c r="U71" s="819"/>
      <c r="V71" s="819">
        <v>43</v>
      </c>
      <c r="W71" s="819"/>
      <c r="X71" s="819"/>
      <c r="Y71" s="819"/>
      <c r="Z71" s="819"/>
      <c r="AA71" s="819">
        <v>5</v>
      </c>
      <c r="AB71" s="819"/>
      <c r="AC71" s="819"/>
      <c r="AD71" s="819"/>
      <c r="AE71" s="819"/>
      <c r="AF71" s="819">
        <v>5</v>
      </c>
      <c r="AG71" s="819"/>
      <c r="AH71" s="819"/>
      <c r="AI71" s="819"/>
      <c r="AJ71" s="819"/>
      <c r="AK71" s="819" t="s">
        <v>544</v>
      </c>
      <c r="AL71" s="819"/>
      <c r="AM71" s="819"/>
      <c r="AN71" s="819"/>
      <c r="AO71" s="819"/>
      <c r="AP71" s="819" t="s">
        <v>544</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47</v>
      </c>
      <c r="R72" s="819"/>
      <c r="S72" s="819"/>
      <c r="T72" s="819"/>
      <c r="U72" s="819"/>
      <c r="V72" s="819">
        <v>45</v>
      </c>
      <c r="W72" s="819"/>
      <c r="X72" s="819"/>
      <c r="Y72" s="819"/>
      <c r="Z72" s="819"/>
      <c r="AA72" s="819">
        <v>3</v>
      </c>
      <c r="AB72" s="819"/>
      <c r="AC72" s="819"/>
      <c r="AD72" s="819"/>
      <c r="AE72" s="819"/>
      <c r="AF72" s="819">
        <v>3</v>
      </c>
      <c r="AG72" s="819"/>
      <c r="AH72" s="819"/>
      <c r="AI72" s="819"/>
      <c r="AJ72" s="819"/>
      <c r="AK72" s="819" t="s">
        <v>544</v>
      </c>
      <c r="AL72" s="819"/>
      <c r="AM72" s="819"/>
      <c r="AN72" s="819"/>
      <c r="AO72" s="819"/>
      <c r="AP72" s="819" t="s">
        <v>544</v>
      </c>
      <c r="AQ72" s="819"/>
      <c r="AR72" s="819"/>
      <c r="AS72" s="819"/>
      <c r="AT72" s="819"/>
      <c r="AU72" s="819" t="s">
        <v>544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t="s">
        <v>544</v>
      </c>
      <c r="R73" s="819"/>
      <c r="S73" s="819"/>
      <c r="T73" s="819"/>
      <c r="U73" s="819"/>
      <c r="V73" s="819" t="s">
        <v>544</v>
      </c>
      <c r="W73" s="819"/>
      <c r="X73" s="819"/>
      <c r="Y73" s="819"/>
      <c r="Z73" s="819"/>
      <c r="AA73" s="819" t="s">
        <v>544</v>
      </c>
      <c r="AB73" s="819"/>
      <c r="AC73" s="819"/>
      <c r="AD73" s="819"/>
      <c r="AE73" s="819"/>
      <c r="AF73" s="819" t="s">
        <v>544</v>
      </c>
      <c r="AG73" s="819"/>
      <c r="AH73" s="819"/>
      <c r="AI73" s="819"/>
      <c r="AJ73" s="819"/>
      <c r="AK73" s="819" t="s">
        <v>544</v>
      </c>
      <c r="AL73" s="819"/>
      <c r="AM73" s="819"/>
      <c r="AN73" s="819"/>
      <c r="AO73" s="819"/>
      <c r="AP73" s="819" t="s">
        <v>544</v>
      </c>
      <c r="AQ73" s="819"/>
      <c r="AR73" s="819"/>
      <c r="AS73" s="819"/>
      <c r="AT73" s="819"/>
      <c r="AU73" s="819" t="s">
        <v>544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29</v>
      </c>
      <c r="R74" s="819"/>
      <c r="S74" s="819"/>
      <c r="T74" s="819"/>
      <c r="U74" s="819"/>
      <c r="V74" s="819">
        <v>28</v>
      </c>
      <c r="W74" s="819"/>
      <c r="X74" s="819"/>
      <c r="Y74" s="819"/>
      <c r="Z74" s="819"/>
      <c r="AA74" s="819">
        <v>1</v>
      </c>
      <c r="AB74" s="819"/>
      <c r="AC74" s="819"/>
      <c r="AD74" s="819"/>
      <c r="AE74" s="819"/>
      <c r="AF74" s="819">
        <v>1</v>
      </c>
      <c r="AG74" s="819"/>
      <c r="AH74" s="819"/>
      <c r="AI74" s="819"/>
      <c r="AJ74" s="819"/>
      <c r="AK74" s="819">
        <v>1</v>
      </c>
      <c r="AL74" s="819"/>
      <c r="AM74" s="819"/>
      <c r="AN74" s="819"/>
      <c r="AO74" s="819"/>
      <c r="AP74" s="819" t="s">
        <v>544</v>
      </c>
      <c r="AQ74" s="819"/>
      <c r="AR74" s="819"/>
      <c r="AS74" s="819"/>
      <c r="AT74" s="819"/>
      <c r="AU74" s="819" t="s">
        <v>544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969</v>
      </c>
      <c r="R75" s="868"/>
      <c r="S75" s="868"/>
      <c r="T75" s="868"/>
      <c r="U75" s="818"/>
      <c r="V75" s="869">
        <v>956</v>
      </c>
      <c r="W75" s="868"/>
      <c r="X75" s="868"/>
      <c r="Y75" s="868"/>
      <c r="Z75" s="818"/>
      <c r="AA75" s="869">
        <v>12</v>
      </c>
      <c r="AB75" s="868"/>
      <c r="AC75" s="868"/>
      <c r="AD75" s="868"/>
      <c r="AE75" s="818"/>
      <c r="AF75" s="869">
        <v>12</v>
      </c>
      <c r="AG75" s="868"/>
      <c r="AH75" s="868"/>
      <c r="AI75" s="868"/>
      <c r="AJ75" s="818"/>
      <c r="AK75" s="869">
        <v>58</v>
      </c>
      <c r="AL75" s="868"/>
      <c r="AM75" s="868"/>
      <c r="AN75" s="868"/>
      <c r="AO75" s="818"/>
      <c r="AP75" s="869">
        <v>281</v>
      </c>
      <c r="AQ75" s="868"/>
      <c r="AR75" s="868"/>
      <c r="AS75" s="868"/>
      <c r="AT75" s="818"/>
      <c r="AU75" s="869">
        <v>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905</v>
      </c>
      <c r="R76" s="868"/>
      <c r="S76" s="868"/>
      <c r="T76" s="868"/>
      <c r="U76" s="818"/>
      <c r="V76" s="869">
        <v>894</v>
      </c>
      <c r="W76" s="868"/>
      <c r="X76" s="868"/>
      <c r="Y76" s="868"/>
      <c r="Z76" s="818"/>
      <c r="AA76" s="869">
        <v>12</v>
      </c>
      <c r="AB76" s="868"/>
      <c r="AC76" s="868"/>
      <c r="AD76" s="868"/>
      <c r="AE76" s="818"/>
      <c r="AF76" s="869">
        <v>12</v>
      </c>
      <c r="AG76" s="868"/>
      <c r="AH76" s="868"/>
      <c r="AI76" s="868"/>
      <c r="AJ76" s="818"/>
      <c r="AK76" s="869">
        <v>93</v>
      </c>
      <c r="AL76" s="868"/>
      <c r="AM76" s="868"/>
      <c r="AN76" s="868"/>
      <c r="AO76" s="818"/>
      <c r="AP76" s="869">
        <v>17</v>
      </c>
      <c r="AQ76" s="868"/>
      <c r="AR76" s="868"/>
      <c r="AS76" s="868"/>
      <c r="AT76" s="818"/>
      <c r="AU76" s="869">
        <v>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83</v>
      </c>
      <c r="R77" s="868"/>
      <c r="S77" s="868"/>
      <c r="T77" s="868"/>
      <c r="U77" s="818"/>
      <c r="V77" s="869">
        <v>78</v>
      </c>
      <c r="W77" s="868"/>
      <c r="X77" s="868"/>
      <c r="Y77" s="868"/>
      <c r="Z77" s="818"/>
      <c r="AA77" s="869">
        <v>5</v>
      </c>
      <c r="AB77" s="868"/>
      <c r="AC77" s="868"/>
      <c r="AD77" s="868"/>
      <c r="AE77" s="818"/>
      <c r="AF77" s="869">
        <v>5</v>
      </c>
      <c r="AG77" s="868"/>
      <c r="AH77" s="868"/>
      <c r="AI77" s="868"/>
      <c r="AJ77" s="818"/>
      <c r="AK77" s="869" t="s">
        <v>545</v>
      </c>
      <c r="AL77" s="868"/>
      <c r="AM77" s="868"/>
      <c r="AN77" s="868"/>
      <c r="AO77" s="818"/>
      <c r="AP77" s="869" t="s">
        <v>544</v>
      </c>
      <c r="AQ77" s="868"/>
      <c r="AR77" s="868"/>
      <c r="AS77" s="868"/>
      <c r="AT77" s="818"/>
      <c r="AU77" s="869" t="s">
        <v>544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132</v>
      </c>
      <c r="R78" s="819"/>
      <c r="S78" s="819"/>
      <c r="T78" s="819"/>
      <c r="U78" s="819"/>
      <c r="V78" s="819">
        <v>122</v>
      </c>
      <c r="W78" s="819"/>
      <c r="X78" s="819"/>
      <c r="Y78" s="819"/>
      <c r="Z78" s="819"/>
      <c r="AA78" s="819">
        <v>9</v>
      </c>
      <c r="AB78" s="819"/>
      <c r="AC78" s="819"/>
      <c r="AD78" s="819"/>
      <c r="AE78" s="819"/>
      <c r="AF78" s="819">
        <v>9</v>
      </c>
      <c r="AG78" s="819"/>
      <c r="AH78" s="819"/>
      <c r="AI78" s="819"/>
      <c r="AJ78" s="819"/>
      <c r="AK78" s="869" t="s">
        <v>545</v>
      </c>
      <c r="AL78" s="868"/>
      <c r="AM78" s="868"/>
      <c r="AN78" s="868"/>
      <c r="AO78" s="818"/>
      <c r="AP78" s="869" t="s">
        <v>544</v>
      </c>
      <c r="AQ78" s="868"/>
      <c r="AR78" s="868"/>
      <c r="AS78" s="868"/>
      <c r="AT78" s="818"/>
      <c r="AU78" s="819" t="s">
        <v>544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153189</v>
      </c>
      <c r="R79" s="819"/>
      <c r="S79" s="819"/>
      <c r="T79" s="819"/>
      <c r="U79" s="819"/>
      <c r="V79" s="819">
        <v>146666</v>
      </c>
      <c r="W79" s="819"/>
      <c r="X79" s="819"/>
      <c r="Y79" s="819"/>
      <c r="Z79" s="819"/>
      <c r="AA79" s="819">
        <v>6523</v>
      </c>
      <c r="AB79" s="819"/>
      <c r="AC79" s="819"/>
      <c r="AD79" s="819"/>
      <c r="AE79" s="819"/>
      <c r="AF79" s="819">
        <v>6523</v>
      </c>
      <c r="AG79" s="819"/>
      <c r="AH79" s="819"/>
      <c r="AI79" s="819"/>
      <c r="AJ79" s="819"/>
      <c r="AK79" s="819">
        <v>130</v>
      </c>
      <c r="AL79" s="819"/>
      <c r="AM79" s="819"/>
      <c r="AN79" s="819"/>
      <c r="AO79" s="819"/>
      <c r="AP79" s="869" t="s">
        <v>544</v>
      </c>
      <c r="AQ79" s="868"/>
      <c r="AR79" s="868"/>
      <c r="AS79" s="868"/>
      <c r="AT79" s="818"/>
      <c r="AU79" s="819" t="s">
        <v>544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6780</v>
      </c>
      <c r="AG88" s="830"/>
      <c r="AH88" s="830"/>
      <c r="AI88" s="830"/>
      <c r="AJ88" s="830"/>
      <c r="AK88" s="827"/>
      <c r="AL88" s="827"/>
      <c r="AM88" s="827"/>
      <c r="AN88" s="827"/>
      <c r="AO88" s="827"/>
      <c r="AP88" s="830">
        <v>317</v>
      </c>
      <c r="AQ88" s="830"/>
      <c r="AR88" s="830"/>
      <c r="AS88" s="830"/>
      <c r="AT88" s="830"/>
      <c r="AU88" s="830">
        <v>40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283</v>
      </c>
      <c r="AG109" s="883"/>
      <c r="AH109" s="883"/>
      <c r="AI109" s="883"/>
      <c r="AJ109" s="884"/>
      <c r="AK109" s="882" t="s">
        <v>282</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283</v>
      </c>
      <c r="BW109" s="883"/>
      <c r="BX109" s="883"/>
      <c r="BY109" s="883"/>
      <c r="BZ109" s="884"/>
      <c r="CA109" s="882" t="s">
        <v>282</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283</v>
      </c>
      <c r="DM109" s="883"/>
      <c r="DN109" s="883"/>
      <c r="DO109" s="883"/>
      <c r="DP109" s="884"/>
      <c r="DQ109" s="882" t="s">
        <v>282</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483369</v>
      </c>
      <c r="AB110" s="890"/>
      <c r="AC110" s="890"/>
      <c r="AD110" s="890"/>
      <c r="AE110" s="891"/>
      <c r="AF110" s="892">
        <v>473689</v>
      </c>
      <c r="AG110" s="890"/>
      <c r="AH110" s="890"/>
      <c r="AI110" s="890"/>
      <c r="AJ110" s="891"/>
      <c r="AK110" s="892">
        <v>436274</v>
      </c>
      <c r="AL110" s="890"/>
      <c r="AM110" s="890"/>
      <c r="AN110" s="890"/>
      <c r="AO110" s="891"/>
      <c r="AP110" s="893">
        <v>21.8</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3445631</v>
      </c>
      <c r="BR110" s="927"/>
      <c r="BS110" s="927"/>
      <c r="BT110" s="927"/>
      <c r="BU110" s="927"/>
      <c r="BV110" s="927">
        <v>3236030</v>
      </c>
      <c r="BW110" s="927"/>
      <c r="BX110" s="927"/>
      <c r="BY110" s="927"/>
      <c r="BZ110" s="927"/>
      <c r="CA110" s="927">
        <v>3023170</v>
      </c>
      <c r="CB110" s="927"/>
      <c r="CC110" s="927"/>
      <c r="CD110" s="927"/>
      <c r="CE110" s="927"/>
      <c r="CF110" s="941">
        <v>151.30000000000001</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11003</v>
      </c>
      <c r="BR111" s="920"/>
      <c r="BS111" s="920"/>
      <c r="BT111" s="920"/>
      <c r="BU111" s="920"/>
      <c r="BV111" s="920">
        <v>9558</v>
      </c>
      <c r="BW111" s="920"/>
      <c r="BX111" s="920"/>
      <c r="BY111" s="920"/>
      <c r="BZ111" s="920"/>
      <c r="CA111" s="920">
        <v>8112</v>
      </c>
      <c r="CB111" s="920"/>
      <c r="CC111" s="920"/>
      <c r="CD111" s="920"/>
      <c r="CE111" s="920"/>
      <c r="CF111" s="914">
        <v>0.4</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2276591</v>
      </c>
      <c r="BR112" s="920"/>
      <c r="BS112" s="920"/>
      <c r="BT112" s="920"/>
      <c r="BU112" s="920"/>
      <c r="BV112" s="920">
        <v>2169650</v>
      </c>
      <c r="BW112" s="920"/>
      <c r="BX112" s="920"/>
      <c r="BY112" s="920"/>
      <c r="BZ112" s="920"/>
      <c r="CA112" s="920">
        <v>2005862</v>
      </c>
      <c r="CB112" s="920"/>
      <c r="CC112" s="920"/>
      <c r="CD112" s="920"/>
      <c r="CE112" s="920"/>
      <c r="CF112" s="914">
        <v>100.4</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162013</v>
      </c>
      <c r="AB113" s="934"/>
      <c r="AC113" s="934"/>
      <c r="AD113" s="934"/>
      <c r="AE113" s="935"/>
      <c r="AF113" s="936">
        <v>148800</v>
      </c>
      <c r="AG113" s="934"/>
      <c r="AH113" s="934"/>
      <c r="AI113" s="934"/>
      <c r="AJ113" s="935"/>
      <c r="AK113" s="936">
        <v>176299</v>
      </c>
      <c r="AL113" s="934"/>
      <c r="AM113" s="934"/>
      <c r="AN113" s="934"/>
      <c r="AO113" s="935"/>
      <c r="AP113" s="937">
        <v>8.8000000000000007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2838</v>
      </c>
      <c r="BR113" s="920"/>
      <c r="BS113" s="920"/>
      <c r="BT113" s="920"/>
      <c r="BU113" s="920"/>
      <c r="BV113" s="920">
        <v>3185</v>
      </c>
      <c r="BW113" s="920"/>
      <c r="BX113" s="920"/>
      <c r="BY113" s="920"/>
      <c r="BZ113" s="920"/>
      <c r="CA113" s="920">
        <v>40034</v>
      </c>
      <c r="CB113" s="920"/>
      <c r="CC113" s="920"/>
      <c r="CD113" s="920"/>
      <c r="CE113" s="920"/>
      <c r="CF113" s="914">
        <v>2</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1100</v>
      </c>
      <c r="AB114" s="959"/>
      <c r="AC114" s="959"/>
      <c r="AD114" s="959"/>
      <c r="AE114" s="960"/>
      <c r="AF114" s="961">
        <v>618</v>
      </c>
      <c r="AG114" s="959"/>
      <c r="AH114" s="959"/>
      <c r="AI114" s="959"/>
      <c r="AJ114" s="960"/>
      <c r="AK114" s="961">
        <v>673</v>
      </c>
      <c r="AL114" s="959"/>
      <c r="AM114" s="959"/>
      <c r="AN114" s="959"/>
      <c r="AO114" s="960"/>
      <c r="AP114" s="962">
        <v>0</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924041</v>
      </c>
      <c r="BR114" s="920"/>
      <c r="BS114" s="920"/>
      <c r="BT114" s="920"/>
      <c r="BU114" s="920"/>
      <c r="BV114" s="920">
        <v>739084</v>
      </c>
      <c r="BW114" s="920"/>
      <c r="BX114" s="920"/>
      <c r="BY114" s="920"/>
      <c r="BZ114" s="920"/>
      <c r="CA114" s="920">
        <v>746382</v>
      </c>
      <c r="CB114" s="920"/>
      <c r="CC114" s="920"/>
      <c r="CD114" s="920"/>
      <c r="CE114" s="920"/>
      <c r="CF114" s="914">
        <v>37.4</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8445</v>
      </c>
      <c r="AB115" s="934"/>
      <c r="AC115" s="934"/>
      <c r="AD115" s="934"/>
      <c r="AE115" s="935"/>
      <c r="AF115" s="936">
        <v>1446</v>
      </c>
      <c r="AG115" s="934"/>
      <c r="AH115" s="934"/>
      <c r="AI115" s="934"/>
      <c r="AJ115" s="935"/>
      <c r="AK115" s="936">
        <v>1446</v>
      </c>
      <c r="AL115" s="934"/>
      <c r="AM115" s="934"/>
      <c r="AN115" s="934"/>
      <c r="AO115" s="935"/>
      <c r="AP115" s="937">
        <v>0.1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v>865</v>
      </c>
      <c r="BR115" s="920"/>
      <c r="BS115" s="920"/>
      <c r="BT115" s="920"/>
      <c r="BU115" s="920"/>
      <c r="BV115" s="920">
        <v>904</v>
      </c>
      <c r="BW115" s="920"/>
      <c r="BX115" s="920"/>
      <c r="BY115" s="920"/>
      <c r="BZ115" s="920"/>
      <c r="CA115" s="920">
        <v>241</v>
      </c>
      <c r="CB115" s="920"/>
      <c r="CC115" s="920"/>
      <c r="CD115" s="920"/>
      <c r="CE115" s="920"/>
      <c r="CF115" s="914">
        <v>0</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11003</v>
      </c>
      <c r="DH116" s="959"/>
      <c r="DI116" s="959"/>
      <c r="DJ116" s="959"/>
      <c r="DK116" s="960"/>
      <c r="DL116" s="961">
        <v>9558</v>
      </c>
      <c r="DM116" s="959"/>
      <c r="DN116" s="959"/>
      <c r="DO116" s="959"/>
      <c r="DP116" s="960"/>
      <c r="DQ116" s="961">
        <v>8112</v>
      </c>
      <c r="DR116" s="959"/>
      <c r="DS116" s="959"/>
      <c r="DT116" s="959"/>
      <c r="DU116" s="960"/>
      <c r="DV116" s="962">
        <v>0.4</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654927</v>
      </c>
      <c r="AB117" s="966"/>
      <c r="AC117" s="966"/>
      <c r="AD117" s="966"/>
      <c r="AE117" s="967"/>
      <c r="AF117" s="965">
        <v>624553</v>
      </c>
      <c r="AG117" s="966"/>
      <c r="AH117" s="966"/>
      <c r="AI117" s="966"/>
      <c r="AJ117" s="967"/>
      <c r="AK117" s="965">
        <v>614692</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283</v>
      </c>
      <c r="AG118" s="883"/>
      <c r="AH118" s="883"/>
      <c r="AI118" s="883"/>
      <c r="AJ118" s="884"/>
      <c r="AK118" s="882" t="s">
        <v>282</v>
      </c>
      <c r="AL118" s="883"/>
      <c r="AM118" s="883"/>
      <c r="AN118" s="883"/>
      <c r="AO118" s="884"/>
      <c r="AP118" s="990" t="s">
        <v>399</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427</v>
      </c>
      <c r="BP118" s="994"/>
      <c r="BQ118" s="985">
        <v>6660969</v>
      </c>
      <c r="BR118" s="986"/>
      <c r="BS118" s="986"/>
      <c r="BT118" s="986"/>
      <c r="BU118" s="986"/>
      <c r="BV118" s="986">
        <v>6158411</v>
      </c>
      <c r="BW118" s="986"/>
      <c r="BX118" s="986"/>
      <c r="BY118" s="986"/>
      <c r="BZ118" s="986"/>
      <c r="CA118" s="986">
        <v>5823801</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1093159</v>
      </c>
      <c r="BR119" s="927"/>
      <c r="BS119" s="927"/>
      <c r="BT119" s="927"/>
      <c r="BU119" s="927"/>
      <c r="BV119" s="927">
        <v>1061513</v>
      </c>
      <c r="BW119" s="927"/>
      <c r="BX119" s="927"/>
      <c r="BY119" s="927"/>
      <c r="BZ119" s="927"/>
      <c r="CA119" s="927">
        <v>1104746</v>
      </c>
      <c r="CB119" s="927"/>
      <c r="CC119" s="927"/>
      <c r="CD119" s="927"/>
      <c r="CE119" s="927"/>
      <c r="CF119" s="941">
        <v>55.3</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35579</v>
      </c>
      <c r="BR120" s="920"/>
      <c r="BS120" s="920"/>
      <c r="BT120" s="920"/>
      <c r="BU120" s="920"/>
      <c r="BV120" s="920">
        <v>21665</v>
      </c>
      <c r="BW120" s="920"/>
      <c r="BX120" s="920"/>
      <c r="BY120" s="920"/>
      <c r="BZ120" s="920"/>
      <c r="CA120" s="920">
        <v>14447</v>
      </c>
      <c r="CB120" s="920"/>
      <c r="CC120" s="920"/>
      <c r="CD120" s="920"/>
      <c r="CE120" s="920"/>
      <c r="CF120" s="914">
        <v>0.7</v>
      </c>
      <c r="CG120" s="915"/>
      <c r="CH120" s="915"/>
      <c r="CI120" s="915"/>
      <c r="CJ120" s="915"/>
      <c r="CK120" s="1013" t="s">
        <v>433</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2276591</v>
      </c>
      <c r="DH120" s="927"/>
      <c r="DI120" s="927"/>
      <c r="DJ120" s="927"/>
      <c r="DK120" s="927"/>
      <c r="DL120" s="927">
        <v>2135419</v>
      </c>
      <c r="DM120" s="927"/>
      <c r="DN120" s="927"/>
      <c r="DO120" s="927"/>
      <c r="DP120" s="927"/>
      <c r="DQ120" s="927">
        <v>1973056</v>
      </c>
      <c r="DR120" s="927"/>
      <c r="DS120" s="927"/>
      <c r="DT120" s="927"/>
      <c r="DU120" s="927"/>
      <c r="DV120" s="928">
        <v>98.7</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4836023</v>
      </c>
      <c r="BR121" s="986"/>
      <c r="BS121" s="986"/>
      <c r="BT121" s="986"/>
      <c r="BU121" s="986"/>
      <c r="BV121" s="986">
        <v>4707571</v>
      </c>
      <c r="BW121" s="986"/>
      <c r="BX121" s="986"/>
      <c r="BY121" s="986"/>
      <c r="BZ121" s="986"/>
      <c r="CA121" s="986">
        <v>4642504</v>
      </c>
      <c r="CB121" s="986"/>
      <c r="CC121" s="986"/>
      <c r="CD121" s="986"/>
      <c r="CE121" s="986"/>
      <c r="CF121" s="1024">
        <v>232.4</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v>35209</v>
      </c>
      <c r="DM121" s="920"/>
      <c r="DN121" s="920"/>
      <c r="DO121" s="920"/>
      <c r="DP121" s="920"/>
      <c r="DQ121" s="920">
        <v>32806</v>
      </c>
      <c r="DR121" s="920"/>
      <c r="DS121" s="920"/>
      <c r="DT121" s="920"/>
      <c r="DU121" s="920"/>
      <c r="DV121" s="921">
        <v>1.6</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436</v>
      </c>
      <c r="BP122" s="994"/>
      <c r="BQ122" s="1034">
        <v>5964761</v>
      </c>
      <c r="BR122" s="1035"/>
      <c r="BS122" s="1035"/>
      <c r="BT122" s="1035"/>
      <c r="BU122" s="1035"/>
      <c r="BV122" s="1035">
        <v>5790749</v>
      </c>
      <c r="BW122" s="1035"/>
      <c r="BX122" s="1035"/>
      <c r="BY122" s="1035"/>
      <c r="BZ122" s="1035"/>
      <c r="CA122" s="1035">
        <v>5761697</v>
      </c>
      <c r="CB122" s="1035"/>
      <c r="CC122" s="1035"/>
      <c r="CD122" s="1035"/>
      <c r="CE122" s="1035"/>
      <c r="CF122" s="987"/>
      <c r="CG122" s="988"/>
      <c r="CH122" s="988"/>
      <c r="CI122" s="988"/>
      <c r="CJ122" s="989"/>
      <c r="CK122" s="1016"/>
      <c r="CL122" s="1017"/>
      <c r="CM122" s="1017"/>
      <c r="CN122" s="1017"/>
      <c r="CO122" s="1018"/>
      <c r="CP122" s="1007" t="s">
        <v>378</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8445</v>
      </c>
      <c r="AB123" s="959"/>
      <c r="AC123" s="959"/>
      <c r="AD123" s="959"/>
      <c r="AE123" s="960"/>
      <c r="AF123" s="961">
        <v>1446</v>
      </c>
      <c r="AG123" s="959"/>
      <c r="AH123" s="959"/>
      <c r="AI123" s="959"/>
      <c r="AJ123" s="960"/>
      <c r="AK123" s="961">
        <v>1446</v>
      </c>
      <c r="AL123" s="959"/>
      <c r="AM123" s="959"/>
      <c r="AN123" s="959"/>
      <c r="AO123" s="960"/>
      <c r="AP123" s="962">
        <v>0.1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35.5</v>
      </c>
      <c r="BR123" s="1027"/>
      <c r="BS123" s="1027"/>
      <c r="BT123" s="1027"/>
      <c r="BU123" s="1027"/>
      <c r="BV123" s="1027">
        <v>18.899999999999999</v>
      </c>
      <c r="BW123" s="1027"/>
      <c r="BX123" s="1027"/>
      <c r="BY123" s="1027"/>
      <c r="BZ123" s="1027"/>
      <c r="CA123" s="1027">
        <v>3.1</v>
      </c>
      <c r="CB123" s="1027"/>
      <c r="CC123" s="1027"/>
      <c r="CD123" s="1027"/>
      <c r="CE123" s="1027"/>
      <c r="CF123" s="1028"/>
      <c r="CG123" s="1029"/>
      <c r="CH123" s="1029"/>
      <c r="CI123" s="1029"/>
      <c r="CJ123" s="1030"/>
      <c r="CK123" s="1016"/>
      <c r="CL123" s="1017"/>
      <c r="CM123" s="1017"/>
      <c r="CN123" s="1017"/>
      <c r="CO123" s="1018"/>
      <c r="CP123" s="1007" t="s">
        <v>438</v>
      </c>
      <c r="CQ123" s="1008"/>
      <c r="CR123" s="1008"/>
      <c r="CS123" s="1008"/>
      <c r="CT123" s="1008"/>
      <c r="CU123" s="1008"/>
      <c r="CV123" s="1008"/>
      <c r="CW123" s="1008"/>
      <c r="CX123" s="1008"/>
      <c r="CY123" s="1008"/>
      <c r="CZ123" s="1008"/>
      <c r="DA123" s="1008"/>
      <c r="DB123" s="1008"/>
      <c r="DC123" s="1008"/>
      <c r="DD123" s="1008"/>
      <c r="DE123" s="1008"/>
      <c r="DF123" s="1009"/>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439</v>
      </c>
      <c r="AB126" s="959"/>
      <c r="AC126" s="959"/>
      <c r="AD126" s="959"/>
      <c r="AE126" s="960"/>
      <c r="AF126" s="961" t="s">
        <v>439</v>
      </c>
      <c r="AG126" s="959"/>
      <c r="AH126" s="959"/>
      <c r="AI126" s="959"/>
      <c r="AJ126" s="960"/>
      <c r="AK126" s="961" t="s">
        <v>439</v>
      </c>
      <c r="AL126" s="959"/>
      <c r="AM126" s="959"/>
      <c r="AN126" s="959"/>
      <c r="AO126" s="960"/>
      <c r="AP126" s="962" t="s">
        <v>439</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439</v>
      </c>
      <c r="AB127" s="959"/>
      <c r="AC127" s="959"/>
      <c r="AD127" s="959"/>
      <c r="AE127" s="960"/>
      <c r="AF127" s="961" t="s">
        <v>439</v>
      </c>
      <c r="AG127" s="959"/>
      <c r="AH127" s="959"/>
      <c r="AI127" s="959"/>
      <c r="AJ127" s="960"/>
      <c r="AK127" s="961" t="s">
        <v>439</v>
      </c>
      <c r="AL127" s="959"/>
      <c r="AM127" s="959"/>
      <c r="AN127" s="959"/>
      <c r="AO127" s="960"/>
      <c r="AP127" s="962" t="s">
        <v>439</v>
      </c>
      <c r="AQ127" s="963"/>
      <c r="AR127" s="963"/>
      <c r="AS127" s="963"/>
      <c r="AT127" s="964"/>
      <c r="AU127" s="233"/>
      <c r="AV127" s="233"/>
      <c r="AW127" s="233"/>
      <c r="AX127" s="886" t="s">
        <v>449</v>
      </c>
      <c r="AY127" s="887"/>
      <c r="AZ127" s="887"/>
      <c r="BA127" s="887"/>
      <c r="BB127" s="887"/>
      <c r="BC127" s="887"/>
      <c r="BD127" s="887"/>
      <c r="BE127" s="888"/>
      <c r="BF127" s="1041" t="s">
        <v>439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865</v>
      </c>
      <c r="DH127" s="1048"/>
      <c r="DI127" s="1048"/>
      <c r="DJ127" s="1048"/>
      <c r="DK127" s="1048"/>
      <c r="DL127" s="1048">
        <v>904</v>
      </c>
      <c r="DM127" s="1048"/>
      <c r="DN127" s="1048"/>
      <c r="DO127" s="1048"/>
      <c r="DP127" s="1048"/>
      <c r="DQ127" s="1048">
        <v>241</v>
      </c>
      <c r="DR127" s="1048"/>
      <c r="DS127" s="1048"/>
      <c r="DT127" s="1048"/>
      <c r="DU127" s="1048"/>
      <c r="DV127" s="1049">
        <v>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25860</v>
      </c>
      <c r="AB128" s="1090"/>
      <c r="AC128" s="1090"/>
      <c r="AD128" s="1090"/>
      <c r="AE128" s="1091"/>
      <c r="AF128" s="1092">
        <v>22570</v>
      </c>
      <c r="AG128" s="1090"/>
      <c r="AH128" s="1090"/>
      <c r="AI128" s="1090"/>
      <c r="AJ128" s="1091"/>
      <c r="AK128" s="1092">
        <v>12800</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454</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2353304</v>
      </c>
      <c r="AB129" s="959"/>
      <c r="AC129" s="959"/>
      <c r="AD129" s="959"/>
      <c r="AE129" s="960"/>
      <c r="AF129" s="961">
        <v>2333998</v>
      </c>
      <c r="AG129" s="959"/>
      <c r="AH129" s="959"/>
      <c r="AI129" s="959"/>
      <c r="AJ129" s="960"/>
      <c r="AK129" s="961">
        <v>2376005</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396072</v>
      </c>
      <c r="AB130" s="959"/>
      <c r="AC130" s="959"/>
      <c r="AD130" s="959"/>
      <c r="AE130" s="960"/>
      <c r="AF130" s="961">
        <v>393390</v>
      </c>
      <c r="AG130" s="959"/>
      <c r="AH130" s="959"/>
      <c r="AI130" s="959"/>
      <c r="AJ130" s="960"/>
      <c r="AK130" s="961">
        <v>377948</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3.1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1957232</v>
      </c>
      <c r="AB131" s="998"/>
      <c r="AC131" s="998"/>
      <c r="AD131" s="998"/>
      <c r="AE131" s="999"/>
      <c r="AF131" s="1000">
        <v>1940608</v>
      </c>
      <c r="AG131" s="998"/>
      <c r="AH131" s="998"/>
      <c r="AI131" s="998"/>
      <c r="AJ131" s="999"/>
      <c r="AK131" s="1000">
        <v>1998057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11.9043118</v>
      </c>
      <c r="AB132" s="1104"/>
      <c r="AC132" s="1104"/>
      <c r="AD132" s="1104"/>
      <c r="AE132" s="1105"/>
      <c r="AF132" s="1106">
        <v>10.74884778</v>
      </c>
      <c r="AG132" s="1104"/>
      <c r="AH132" s="1104"/>
      <c r="AI132" s="1104"/>
      <c r="AJ132" s="1105"/>
      <c r="AK132" s="1106">
        <v>11.20808866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12.4</v>
      </c>
      <c r="AB133" s="1111"/>
      <c r="AC133" s="1111"/>
      <c r="AD133" s="1111"/>
      <c r="AE133" s="1112"/>
      <c r="AF133" s="1110">
        <v>11.8</v>
      </c>
      <c r="AG133" s="1111"/>
      <c r="AH133" s="1111"/>
      <c r="AI133" s="1111"/>
      <c r="AJ133" s="1112"/>
      <c r="AK133" s="1110">
        <v>11.2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755491</v>
      </c>
      <c r="L9" s="264">
        <v>101722</v>
      </c>
      <c r="M9" s="265">
        <v>105093</v>
      </c>
      <c r="N9" s="266">
        <v>-3.2</v>
      </c>
    </row>
    <row r="10" spans="1:16">
      <c r="A10" s="248"/>
      <c r="B10" s="244"/>
      <c r="C10" s="244"/>
      <c r="D10" s="244"/>
      <c r="E10" s="244"/>
      <c r="F10" s="244"/>
      <c r="G10" s="1119" t="s">
        <v>472</v>
      </c>
      <c r="H10" s="1120"/>
      <c r="I10" s="1120"/>
      <c r="J10" s="1121"/>
      <c r="K10" s="267">
        <v>187150</v>
      </c>
      <c r="L10" s="268">
        <v>25199</v>
      </c>
      <c r="M10" s="269">
        <v>11546</v>
      </c>
      <c r="N10" s="270">
        <v>118.2</v>
      </c>
    </row>
    <row r="11" spans="1:16" ht="13.5" customHeight="1">
      <c r="A11" s="248"/>
      <c r="B11" s="244"/>
      <c r="C11" s="244"/>
      <c r="D11" s="244"/>
      <c r="E11" s="244"/>
      <c r="F11" s="244"/>
      <c r="G11" s="1119" t="s">
        <v>473</v>
      </c>
      <c r="H11" s="1120"/>
      <c r="I11" s="1120"/>
      <c r="J11" s="1121"/>
      <c r="K11" s="267">
        <v>34425</v>
      </c>
      <c r="L11" s="268">
        <v>4635</v>
      </c>
      <c r="M11" s="269">
        <v>13382</v>
      </c>
      <c r="N11" s="270">
        <v>-65.400000000000006</v>
      </c>
    </row>
    <row r="12" spans="1:16" ht="13.5" customHeight="1">
      <c r="A12" s="248"/>
      <c r="B12" s="244"/>
      <c r="C12" s="244"/>
      <c r="D12" s="244"/>
      <c r="E12" s="244"/>
      <c r="F12" s="244"/>
      <c r="G12" s="1119" t="s">
        <v>474</v>
      </c>
      <c r="H12" s="1120"/>
      <c r="I12" s="1120"/>
      <c r="J12" s="1121"/>
      <c r="K12" s="267" t="s">
        <v>475</v>
      </c>
      <c r="L12" s="268" t="s">
        <v>475</v>
      </c>
      <c r="M12" s="269">
        <v>1458</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53592</v>
      </c>
      <c r="L14" s="268">
        <v>7216</v>
      </c>
      <c r="M14" s="269">
        <v>5712</v>
      </c>
      <c r="N14" s="270">
        <v>26.3</v>
      </c>
    </row>
    <row r="15" spans="1:16" ht="13.5" customHeight="1">
      <c r="A15" s="248"/>
      <c r="B15" s="244"/>
      <c r="C15" s="244"/>
      <c r="D15" s="244"/>
      <c r="E15" s="244"/>
      <c r="F15" s="244"/>
      <c r="G15" s="1119" t="s">
        <v>478</v>
      </c>
      <c r="H15" s="1120"/>
      <c r="I15" s="1120"/>
      <c r="J15" s="1121"/>
      <c r="K15" s="267">
        <v>720</v>
      </c>
      <c r="L15" s="268">
        <v>97</v>
      </c>
      <c r="M15" s="269">
        <v>2855</v>
      </c>
      <c r="N15" s="270">
        <v>-96.6</v>
      </c>
    </row>
    <row r="16" spans="1:16">
      <c r="A16" s="248"/>
      <c r="B16" s="244"/>
      <c r="C16" s="244"/>
      <c r="D16" s="244"/>
      <c r="E16" s="244"/>
      <c r="F16" s="244"/>
      <c r="G16" s="1122" t="s">
        <v>479</v>
      </c>
      <c r="H16" s="1123"/>
      <c r="I16" s="1123"/>
      <c r="J16" s="1124"/>
      <c r="K16" s="268">
        <v>-53867</v>
      </c>
      <c r="L16" s="268">
        <v>-7253</v>
      </c>
      <c r="M16" s="269">
        <v>-10245</v>
      </c>
      <c r="N16" s="270">
        <v>-29.2</v>
      </c>
    </row>
    <row r="17" spans="1:16">
      <c r="A17" s="248"/>
      <c r="B17" s="244"/>
      <c r="C17" s="244"/>
      <c r="D17" s="244"/>
      <c r="E17" s="244"/>
      <c r="F17" s="244"/>
      <c r="G17" s="1122" t="s">
        <v>166</v>
      </c>
      <c r="H17" s="1123"/>
      <c r="I17" s="1123"/>
      <c r="J17" s="1124"/>
      <c r="K17" s="268">
        <v>977511</v>
      </c>
      <c r="L17" s="268">
        <v>131616</v>
      </c>
      <c r="M17" s="269">
        <v>129801</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12.79</v>
      </c>
      <c r="L21" s="281">
        <v>12.01</v>
      </c>
      <c r="M21" s="282">
        <v>0.78</v>
      </c>
      <c r="N21" s="249"/>
      <c r="O21" s="283"/>
      <c r="P21" s="279"/>
    </row>
    <row r="22" spans="1:16" s="284" customFormat="1">
      <c r="A22" s="279"/>
      <c r="B22" s="249"/>
      <c r="C22" s="249"/>
      <c r="D22" s="249"/>
      <c r="E22" s="249"/>
      <c r="F22" s="249"/>
      <c r="G22" s="1114" t="s">
        <v>485</v>
      </c>
      <c r="H22" s="1115"/>
      <c r="I22" s="1115"/>
      <c r="J22" s="1116"/>
      <c r="K22" s="285">
        <v>97.4</v>
      </c>
      <c r="L22" s="286">
        <v>95.9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489</v>
      </c>
      <c r="H32" s="1131"/>
      <c r="I32" s="1131"/>
      <c r="J32" s="1132"/>
      <c r="K32" s="294">
        <v>436274</v>
      </c>
      <c r="L32" s="294">
        <v>58742</v>
      </c>
      <c r="M32" s="295">
        <v>66201</v>
      </c>
      <c r="N32" s="296">
        <v>-11.3</v>
      </c>
    </row>
    <row r="33" spans="1:16" ht="13.5" customHeight="1">
      <c r="A33" s="248"/>
      <c r="B33" s="244"/>
      <c r="C33" s="244"/>
      <c r="D33" s="244"/>
      <c r="E33" s="244"/>
      <c r="F33" s="244"/>
      <c r="G33" s="1130" t="s">
        <v>490</v>
      </c>
      <c r="H33" s="1131"/>
      <c r="I33" s="1131"/>
      <c r="J33" s="1132"/>
      <c r="K33" s="294" t="s">
        <v>475</v>
      </c>
      <c r="L33" s="294" t="s">
        <v>475</v>
      </c>
      <c r="M33" s="295" t="s">
        <v>475</v>
      </c>
      <c r="N33" s="296" t="s">
        <v>475</v>
      </c>
    </row>
    <row r="34" spans="1:16" ht="27" customHeight="1">
      <c r="A34" s="248"/>
      <c r="B34" s="244"/>
      <c r="C34" s="244"/>
      <c r="D34" s="244"/>
      <c r="E34" s="244"/>
      <c r="F34" s="244"/>
      <c r="G34" s="1130" t="s">
        <v>491</v>
      </c>
      <c r="H34" s="1131"/>
      <c r="I34" s="1131"/>
      <c r="J34" s="1132"/>
      <c r="K34" s="294" t="s">
        <v>475</v>
      </c>
      <c r="L34" s="294" t="s">
        <v>475</v>
      </c>
      <c r="M34" s="295" t="s">
        <v>475</v>
      </c>
      <c r="N34" s="296" t="s">
        <v>475</v>
      </c>
    </row>
    <row r="35" spans="1:16" ht="27" customHeight="1">
      <c r="A35" s="248"/>
      <c r="B35" s="244"/>
      <c r="C35" s="244"/>
      <c r="D35" s="244"/>
      <c r="E35" s="244"/>
      <c r="F35" s="244"/>
      <c r="G35" s="1130" t="s">
        <v>492</v>
      </c>
      <c r="H35" s="1131"/>
      <c r="I35" s="1131"/>
      <c r="J35" s="1132"/>
      <c r="K35" s="294">
        <v>176299</v>
      </c>
      <c r="L35" s="294">
        <v>23738</v>
      </c>
      <c r="M35" s="295">
        <v>21827</v>
      </c>
      <c r="N35" s="296">
        <v>8.8000000000000007</v>
      </c>
    </row>
    <row r="36" spans="1:16" ht="27" customHeight="1">
      <c r="A36" s="248"/>
      <c r="B36" s="244"/>
      <c r="C36" s="244"/>
      <c r="D36" s="244"/>
      <c r="E36" s="244"/>
      <c r="F36" s="244"/>
      <c r="G36" s="1130" t="s">
        <v>493</v>
      </c>
      <c r="H36" s="1131"/>
      <c r="I36" s="1131"/>
      <c r="J36" s="1132"/>
      <c r="K36" s="294">
        <v>673</v>
      </c>
      <c r="L36" s="294">
        <v>91</v>
      </c>
      <c r="M36" s="295">
        <v>5334</v>
      </c>
      <c r="N36" s="296">
        <v>-98.3</v>
      </c>
    </row>
    <row r="37" spans="1:16" ht="13.5" customHeight="1">
      <c r="A37" s="248"/>
      <c r="B37" s="244"/>
      <c r="C37" s="244"/>
      <c r="D37" s="244"/>
      <c r="E37" s="244"/>
      <c r="F37" s="244"/>
      <c r="G37" s="1130" t="s">
        <v>494</v>
      </c>
      <c r="H37" s="1131"/>
      <c r="I37" s="1131"/>
      <c r="J37" s="1132"/>
      <c r="K37" s="294">
        <v>1446</v>
      </c>
      <c r="L37" s="294">
        <v>195</v>
      </c>
      <c r="M37" s="295">
        <v>1051</v>
      </c>
      <c r="N37" s="296">
        <v>-81.400000000000006</v>
      </c>
    </row>
    <row r="38" spans="1:16" ht="27" customHeight="1">
      <c r="A38" s="248"/>
      <c r="B38" s="244"/>
      <c r="C38" s="244"/>
      <c r="D38" s="244"/>
      <c r="E38" s="244"/>
      <c r="F38" s="244"/>
      <c r="G38" s="1133" t="s">
        <v>495</v>
      </c>
      <c r="H38" s="1134"/>
      <c r="I38" s="1134"/>
      <c r="J38" s="1135"/>
      <c r="K38" s="297" t="s">
        <v>475</v>
      </c>
      <c r="L38" s="297" t="s">
        <v>475</v>
      </c>
      <c r="M38" s="298">
        <v>4</v>
      </c>
      <c r="N38" s="299" t="s">
        <v>475</v>
      </c>
      <c r="O38" s="293"/>
    </row>
    <row r="39" spans="1:16">
      <c r="A39" s="248"/>
      <c r="B39" s="244"/>
      <c r="C39" s="244"/>
      <c r="D39" s="244"/>
      <c r="E39" s="244"/>
      <c r="F39" s="244"/>
      <c r="G39" s="1133" t="s">
        <v>496</v>
      </c>
      <c r="H39" s="1134"/>
      <c r="I39" s="1134"/>
      <c r="J39" s="1135"/>
      <c r="K39" s="300">
        <v>-12800</v>
      </c>
      <c r="L39" s="300">
        <v>-1723</v>
      </c>
      <c r="M39" s="301">
        <v>-2306</v>
      </c>
      <c r="N39" s="302">
        <v>-25.3</v>
      </c>
      <c r="O39" s="293"/>
    </row>
    <row r="40" spans="1:16" ht="27" customHeight="1">
      <c r="A40" s="248"/>
      <c r="B40" s="244"/>
      <c r="C40" s="244"/>
      <c r="D40" s="244"/>
      <c r="E40" s="244"/>
      <c r="F40" s="244"/>
      <c r="G40" s="1130" t="s">
        <v>497</v>
      </c>
      <c r="H40" s="1131"/>
      <c r="I40" s="1131"/>
      <c r="J40" s="1132"/>
      <c r="K40" s="300">
        <v>-377948</v>
      </c>
      <c r="L40" s="300">
        <v>-50888</v>
      </c>
      <c r="M40" s="301">
        <v>-67056</v>
      </c>
      <c r="N40" s="302">
        <v>-24.1</v>
      </c>
      <c r="O40" s="293"/>
    </row>
    <row r="41" spans="1:16">
      <c r="A41" s="248"/>
      <c r="B41" s="244"/>
      <c r="C41" s="244"/>
      <c r="D41" s="244"/>
      <c r="E41" s="244"/>
      <c r="F41" s="244"/>
      <c r="G41" s="1136" t="s">
        <v>277</v>
      </c>
      <c r="H41" s="1137"/>
      <c r="I41" s="1137"/>
      <c r="J41" s="1138"/>
      <c r="K41" s="294">
        <v>223944</v>
      </c>
      <c r="L41" s="300">
        <v>30153</v>
      </c>
      <c r="M41" s="301">
        <v>25054</v>
      </c>
      <c r="N41" s="302">
        <v>20.399999999999999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466</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332670</v>
      </c>
      <c r="J51" s="320">
        <v>43288</v>
      </c>
      <c r="K51" s="321">
        <v>-29.6</v>
      </c>
      <c r="L51" s="322">
        <v>96333</v>
      </c>
      <c r="M51" s="323">
        <v>-27.9</v>
      </c>
      <c r="N51" s="324">
        <v>-1.7</v>
      </c>
    </row>
    <row r="52" spans="1:14">
      <c r="A52" s="248"/>
      <c r="B52" s="244"/>
      <c r="C52" s="244"/>
      <c r="D52" s="244"/>
      <c r="E52" s="244"/>
      <c r="F52" s="244"/>
      <c r="G52" s="325"/>
      <c r="H52" s="326" t="s">
        <v>508</v>
      </c>
      <c r="I52" s="327">
        <v>172958</v>
      </c>
      <c r="J52" s="328">
        <v>22506</v>
      </c>
      <c r="K52" s="329">
        <v>-57</v>
      </c>
      <c r="L52" s="330">
        <v>57060</v>
      </c>
      <c r="M52" s="331">
        <v>-1.5</v>
      </c>
      <c r="N52" s="332">
        <v>-55.5</v>
      </c>
    </row>
    <row r="53" spans="1:14">
      <c r="A53" s="248"/>
      <c r="B53" s="244"/>
      <c r="C53" s="244"/>
      <c r="D53" s="244"/>
      <c r="E53" s="244"/>
      <c r="F53" s="244"/>
      <c r="G53" s="310" t="s">
        <v>509</v>
      </c>
      <c r="H53" s="311"/>
      <c r="I53" s="319">
        <v>420140</v>
      </c>
      <c r="J53" s="320">
        <v>55129</v>
      </c>
      <c r="K53" s="321">
        <v>27.4</v>
      </c>
      <c r="L53" s="322">
        <v>117673</v>
      </c>
      <c r="M53" s="323">
        <v>22.2</v>
      </c>
      <c r="N53" s="324">
        <v>5.2</v>
      </c>
    </row>
    <row r="54" spans="1:14">
      <c r="A54" s="248"/>
      <c r="B54" s="244"/>
      <c r="C54" s="244"/>
      <c r="D54" s="244"/>
      <c r="E54" s="244"/>
      <c r="F54" s="244"/>
      <c r="G54" s="325"/>
      <c r="H54" s="326" t="s">
        <v>508</v>
      </c>
      <c r="I54" s="327">
        <v>223342</v>
      </c>
      <c r="J54" s="328">
        <v>29306</v>
      </c>
      <c r="K54" s="329">
        <v>30.2</v>
      </c>
      <c r="L54" s="330">
        <v>62359</v>
      </c>
      <c r="M54" s="331">
        <v>9.3000000000000007</v>
      </c>
      <c r="N54" s="332">
        <v>20.9</v>
      </c>
    </row>
    <row r="55" spans="1:14">
      <c r="A55" s="248"/>
      <c r="B55" s="244"/>
      <c r="C55" s="244"/>
      <c r="D55" s="244"/>
      <c r="E55" s="244"/>
      <c r="F55" s="244"/>
      <c r="G55" s="310" t="s">
        <v>510</v>
      </c>
      <c r="H55" s="311"/>
      <c r="I55" s="319">
        <v>467782</v>
      </c>
      <c r="J55" s="320">
        <v>61721</v>
      </c>
      <c r="K55" s="321">
        <v>12</v>
      </c>
      <c r="L55" s="322">
        <v>118223</v>
      </c>
      <c r="M55" s="323">
        <v>0.5</v>
      </c>
      <c r="N55" s="324">
        <v>11.5</v>
      </c>
    </row>
    <row r="56" spans="1:14">
      <c r="A56" s="248"/>
      <c r="B56" s="244"/>
      <c r="C56" s="244"/>
      <c r="D56" s="244"/>
      <c r="E56" s="244"/>
      <c r="F56" s="244"/>
      <c r="G56" s="325"/>
      <c r="H56" s="326" t="s">
        <v>508</v>
      </c>
      <c r="I56" s="327">
        <v>374579</v>
      </c>
      <c r="J56" s="328">
        <v>49423</v>
      </c>
      <c r="K56" s="329">
        <v>68.599999999999994</v>
      </c>
      <c r="L56" s="330">
        <v>57106</v>
      </c>
      <c r="M56" s="331">
        <v>-8.4</v>
      </c>
      <c r="N56" s="332">
        <v>77</v>
      </c>
    </row>
    <row r="57" spans="1:14">
      <c r="A57" s="248"/>
      <c r="B57" s="244"/>
      <c r="C57" s="244"/>
      <c r="D57" s="244"/>
      <c r="E57" s="244"/>
      <c r="F57" s="244"/>
      <c r="G57" s="310" t="s">
        <v>511</v>
      </c>
      <c r="H57" s="311"/>
      <c r="I57" s="319">
        <v>138579</v>
      </c>
      <c r="J57" s="320">
        <v>18465</v>
      </c>
      <c r="K57" s="321">
        <v>-70.099999999999994</v>
      </c>
      <c r="L57" s="322">
        <v>128485</v>
      </c>
      <c r="M57" s="323">
        <v>8.6999999999999993</v>
      </c>
      <c r="N57" s="324">
        <v>-78.8</v>
      </c>
    </row>
    <row r="58" spans="1:14">
      <c r="A58" s="248"/>
      <c r="B58" s="244"/>
      <c r="C58" s="244"/>
      <c r="D58" s="244"/>
      <c r="E58" s="244"/>
      <c r="F58" s="244"/>
      <c r="G58" s="325"/>
      <c r="H58" s="326" t="s">
        <v>508</v>
      </c>
      <c r="I58" s="327">
        <v>105106</v>
      </c>
      <c r="J58" s="328">
        <v>14005</v>
      </c>
      <c r="K58" s="329">
        <v>-71.7</v>
      </c>
      <c r="L58" s="330">
        <v>62765</v>
      </c>
      <c r="M58" s="331">
        <v>9.9</v>
      </c>
      <c r="N58" s="332">
        <v>-81.599999999999994</v>
      </c>
    </row>
    <row r="59" spans="1:14">
      <c r="A59" s="248"/>
      <c r="B59" s="244"/>
      <c r="C59" s="244"/>
      <c r="D59" s="244"/>
      <c r="E59" s="244"/>
      <c r="F59" s="244"/>
      <c r="G59" s="310" t="s">
        <v>512</v>
      </c>
      <c r="H59" s="311"/>
      <c r="I59" s="319">
        <v>111346</v>
      </c>
      <c r="J59" s="320">
        <v>14992</v>
      </c>
      <c r="K59" s="321">
        <v>-18.8</v>
      </c>
      <c r="L59" s="322">
        <v>128611</v>
      </c>
      <c r="M59" s="323">
        <v>0.1</v>
      </c>
      <c r="N59" s="324">
        <v>-18.899999999999999</v>
      </c>
    </row>
    <row r="60" spans="1:14">
      <c r="A60" s="248"/>
      <c r="B60" s="244"/>
      <c r="C60" s="244"/>
      <c r="D60" s="244"/>
      <c r="E60" s="244"/>
      <c r="F60" s="244"/>
      <c r="G60" s="325"/>
      <c r="H60" s="326" t="s">
        <v>508</v>
      </c>
      <c r="I60" s="333">
        <v>59808</v>
      </c>
      <c r="J60" s="328">
        <v>8053</v>
      </c>
      <c r="K60" s="329">
        <v>-42.5</v>
      </c>
      <c r="L60" s="330">
        <v>61552</v>
      </c>
      <c r="M60" s="331">
        <v>-1.9</v>
      </c>
      <c r="N60" s="332">
        <v>-40.6</v>
      </c>
    </row>
    <row r="61" spans="1:14">
      <c r="A61" s="248"/>
      <c r="B61" s="244"/>
      <c r="C61" s="244"/>
      <c r="D61" s="244"/>
      <c r="E61" s="244"/>
      <c r="F61" s="244"/>
      <c r="G61" s="310" t="s">
        <v>513</v>
      </c>
      <c r="H61" s="334"/>
      <c r="I61" s="335">
        <v>294103</v>
      </c>
      <c r="J61" s="336">
        <v>38719</v>
      </c>
      <c r="K61" s="337">
        <v>-15.8</v>
      </c>
      <c r="L61" s="338">
        <v>117865</v>
      </c>
      <c r="M61" s="339">
        <v>0.7</v>
      </c>
      <c r="N61" s="324">
        <v>-16.5</v>
      </c>
    </row>
    <row r="62" spans="1:14">
      <c r="A62" s="248"/>
      <c r="B62" s="244"/>
      <c r="C62" s="244"/>
      <c r="D62" s="244"/>
      <c r="E62" s="244"/>
      <c r="F62" s="244"/>
      <c r="G62" s="325"/>
      <c r="H62" s="326" t="s">
        <v>508</v>
      </c>
      <c r="I62" s="327">
        <v>187159</v>
      </c>
      <c r="J62" s="328">
        <v>24659</v>
      </c>
      <c r="K62" s="329">
        <v>-14.5</v>
      </c>
      <c r="L62" s="330">
        <v>60168</v>
      </c>
      <c r="M62" s="331">
        <v>1.5</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31.95</v>
      </c>
      <c r="G47" s="12">
        <v>28.66</v>
      </c>
      <c r="H47" s="12">
        <v>28.31</v>
      </c>
      <c r="I47" s="12">
        <v>26.61</v>
      </c>
      <c r="J47" s="13">
        <v>26.17</v>
      </c>
    </row>
    <row r="48" spans="2:10" ht="57.75" customHeight="1">
      <c r="B48" s="14"/>
      <c r="C48" s="1141" t="s">
        <v>4</v>
      </c>
      <c r="D48" s="1141"/>
      <c r="E48" s="1142"/>
      <c r="F48" s="15">
        <v>4.4000000000000004</v>
      </c>
      <c r="G48" s="16">
        <v>2.3199999999999998</v>
      </c>
      <c r="H48" s="16">
        <v>3.72</v>
      </c>
      <c r="I48" s="16">
        <v>3.38</v>
      </c>
      <c r="J48" s="17">
        <v>7.3</v>
      </c>
    </row>
    <row r="49" spans="2:10" ht="57.75" customHeight="1" thickBot="1">
      <c r="B49" s="18"/>
      <c r="C49" s="1143" t="s">
        <v>5</v>
      </c>
      <c r="D49" s="1143"/>
      <c r="E49" s="1144"/>
      <c r="F49" s="19">
        <v>3.72</v>
      </c>
      <c r="G49" s="20" t="s">
        <v>520</v>
      </c>
      <c r="H49" s="20">
        <v>0.94</v>
      </c>
      <c r="I49" s="20" t="s">
        <v>521</v>
      </c>
      <c r="J49" s="21">
        <v>4.01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2017-03-28T05:47:13Z</cp:lastPrinted>
  <dcterms:created xsi:type="dcterms:W3CDTF">2017-02-15T20:14:13Z</dcterms:created>
  <dcterms:modified xsi:type="dcterms:W3CDTF">2017-03-28T05:47:24Z</dcterms:modified>
  <cp:category/>
</cp:coreProperties>
</file>