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W36" i="9"/>
  <c r="BW37" i="9" s="1"/>
  <c r="BW38" i="9" s="1"/>
  <c r="BW39" i="9" s="1"/>
  <c r="BW40" i="9" s="1"/>
  <c r="BW41" i="9" s="1"/>
  <c r="BW42" i="9" s="1"/>
  <c r="BW43" i="9" s="1"/>
  <c r="BE36" i="9"/>
  <c r="AM36" i="9"/>
  <c r="CO35" i="9"/>
  <c r="BW35" i="9"/>
  <c r="BE35" i="9"/>
  <c r="AM35" i="9"/>
  <c r="CO34" i="9"/>
  <c r="BW34" i="9"/>
  <c r="C34" i="9"/>
  <c r="C35" i="9" s="1"/>
  <c r="C36" i="9" s="1"/>
  <c r="C37" i="9" s="1"/>
  <c r="C38" i="9" s="1"/>
  <c r="U34" i="9" l="1"/>
  <c r="U35" i="9" s="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<sst xmlns="http://schemas.openxmlformats.org/spreadsheetml/2006/main" count="979" uniqueCount="548">
  <si>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</si>
  <si>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</si>
  <si>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</si>
  <si>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</si>
  <si>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</si>
  <si>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</si>
  <si>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</si>
  <si>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</si>
  <si>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</si>
  <si>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</si>
  <si>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</si>
  <si>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</si>
  <si>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</si>
  <si>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</si>
  <si>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</si>
  <si>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</si>
  <si>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</si>
  <si>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</si>
  <si>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</si>
  <si>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</si>
  <si>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</si>
  <si>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</si>
  <si>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</si>
  <si>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</si>
  <si>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</si>
  <si>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</si>
  <si>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</si>
  <si>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</si>
  <si>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</si>
  <si>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</si>
  <si>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</si>
  <si>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</si>
  <si>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</si>
  <si>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</si>
  <si>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</si>
  <si>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</si>
  <si>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</si>
  <si>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</si>
  <si>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</si>
  <si>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</si>
  <si>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</si>
  <si>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</si>
  <si>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</si>
  <si>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</si>
  <si>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</si>
  <si>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</si>
  <si>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</si>
  <si>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</si>
  <si>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</si>
  <si>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</si>
  <si>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</si>
  <si>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</si>
  <si>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</si>
  <si>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</si>
  <si>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</si>
  <si>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</si>
  <si>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</si>
  <si>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</si>
  <si>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</si>
  <si>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</si>
  <si>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</si>
  <si>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</si>
  <si>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</si>
  <si>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</si>
  <si>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</si>
  <si>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</si>
  <si>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</si>
  <si>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</si>
  <si>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</si>
  <si>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</si>
  <si>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</si>
  <si>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</si>
  <si>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</si>
  <si>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</si>
  <si>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</si>
  <si>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</si>
  <si>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</si>
  <si>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</si>
  <si>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</si>
  <si>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</si>
  <si>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</si>
  <si>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</si>
  <si>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</si>
  <si>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</si>
  <si>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</si>
  <si>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</si>
  <si>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</si>
  <si>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</si>
  <si>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</si>
  <si>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</si>
  <si>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</si>
  <si>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</si>
  <si>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</si>
  <si>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</si>
  <si>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</si>
  <si>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</si>
  <si>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</si>
  <si>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</si>
  <si>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</si>
  <si>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</si>
  <si>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</si>
  <si>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</si>
  <si>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</si>
  <si>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</si>
  <si>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</si>
  <si>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</si>
  <si>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</si>
  <si>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</si>
  <si>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</si>
  <si>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</si>
  <si>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</si>
  <si>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</si>
  <si>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</si>
  <si>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</si>
  <si>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</si>
  <si>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</si>
  <si>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</si>
  <si>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</si>
  <si>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</si>
  <si>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</si>
  <si>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</si>
  <si>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</si>
  <si>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</si>
  <si>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</si>
  <si>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</si>
  <si>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</si>
  <si>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</si>
  <si>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</si>
  <si>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</si>
  <si>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</si>
  <si>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</si>
  <si>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</si>
  <si>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</si>
  <si>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</si>
  <si>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</si>
  <si>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</si>
  <si>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</si>
  <si>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</si>
  <si>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</si>
  <si>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</si>
  <si>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</si>
  <si>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</si>
  <si>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</si>
  <si>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</si>
  <si>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</si>
  <si>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</si>
  <si>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</si>
  <si>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</si>
  <si>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</si>
  <si>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</si>
  <si>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</si>
  <si>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</si>
  <si>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</si>
  <si>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</si>
  <si>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</si>
  <si>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</si>
  <si>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</si>
  <si>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</si>
  <si>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</si>
  <si>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</si>
  <si>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</si>
  <si>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</si>
  <si>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</si>
  <si>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</si>
  <si>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</si>
  <si>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</si>
  <si>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</si>
  <si>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</si>
  <si>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</si>
  <si>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</si>
  <si>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</si>
  <si>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</si>
  <si>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</si>
  <si>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</si>
  <si>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</si>
  <si>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</si>
  <si>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</si>
  <si>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</si>
  <si>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</si>
  <si>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</si>
  <si>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</si>
  <si>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</si>
  <si>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</si>
  <si>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</si>
  <si>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</si>
  <si>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</si>
  <si>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</si>
  <si>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</si>
  <si>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</si>
  <si>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</si>
  <si>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</si>
  <si>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</si>
  <si>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</si>
  <si>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</si>
  <si>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</si>
  <si>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</si>
  <si>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</si>
  <si>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</si>
  <si>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</si>
  <si>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</si>
  <si>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</si>
  <si>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</si>
  <si>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</si>
  <si>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</si>
  <si>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</si>
  <si>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</si>
  <si>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</si>
  <si>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</si>
  <si>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</si>
  <si>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</si>
  <si>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</si>
  <si>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</si>
  <si>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</si>
  <si>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</si>
  <si>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</si>
  <si>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</si>
  <si>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</si>
  <si>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</si>
  <si>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</si>
  <si>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</si>
  <si>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</si>
  <si>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</si>
  <si>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</si>
  <si>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</si>
  <si>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</si>
  <si>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</si>
  <si>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</si>
  <si>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</si>
  <si>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</si>
  <si>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</si>
  <si>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</si>
  <si>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</si>
  <si>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</si>
  <si>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</si>
  <si>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</si>
  <si>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</si>
  <si>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</si>
  <si>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</si>
  <si>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</si>
  <si>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</si>
  <si>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</si>
  <si>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</si>
  <si>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</si>
  <si>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</si>
  <si>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</si>
  <si>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</si>
  <si>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</si>
  <si>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</si>
  <si>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</si>
  <si>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</si>
  <si>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</si>
  <si>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</si>
  <si>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</si>
  <si>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</si>
  <si>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</si>
  <si>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</si>
  <si>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</si>
  <si>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</si>
  <si>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</si>
  <si>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</si>
  <si>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</si>
  <si>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</si>
  <si>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</si>
  <si>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</si>
  <si>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</si>
  <si>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</si>
  <si>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</si>
  <si>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</si>
  <si>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</si>
  <si>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</si>
  <si>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</si>
  <si>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</si>
  <si>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</si>
  <si>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</si>
  <si>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</si>
  <si>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</si>
  <si>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</si>
  <si>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</si>
  <si>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</si>
  <si>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</si>
  <si>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</si>
  <si>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</si>
  <si>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</si>
  <si>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</si>
  <si>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</si>
  <si>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</si>
  <si>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</si>
  <si>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</si>
  <si>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</si>
  <si>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</si>
  <si>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</si>
  <si>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</si>
  <si>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</si>
  <si>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</si>
  <si>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</si>
  <si>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</si>
  <si>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</si>
  <si>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</si>
  <si>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</si>
  <si>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</si>
  <si>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</si>
  <si>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</si>
  <si>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</si>
  <si>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</si>
  <si>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</si>
  <si>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</si>
  <si>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</si>
  <si>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</si>
  <si>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</si>
  <si>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</si>
  <si>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</si>
  <si>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</si>
  <si>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</si>
  <si>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</si>
  <si>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</si>
  <si>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</si>
  <si>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</si>
  <si>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</si>
  <si>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</si>
  <si>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</si>
  <si>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</si>
  <si>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</si>
  <si>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</si>
  <si>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</si>
  <si>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</si>
  <si>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</si>
  <si>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</si>
  <si>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</si>
  <si>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</si>
  <si>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</si>
  <si>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</si>
  <si>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</si>
  <si>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</si>
  <si>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</si>
  <si>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</si>
  <si>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</si>
  <si>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</si>
  <si>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</si>
  <si>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</si>
  <si>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</si>
  <si>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</si>
  <si>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</si>
  <si>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</si>
  <si>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</si>
  <si>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</si>
  <si>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</si>
  <si>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</si>
  <si>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</si>
  <si>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</si>
  <si>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</si>
  <si>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</si>
  <si>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</si>
  <si>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</si>
  <si>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</si>
  <si>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</si>
  <si>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</si>
  <si>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</si>
  <si>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</si>
  <si>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</si>
  <si>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</si>
  <si>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</si>
  <si>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</si>
  <si>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</si>
  <si>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</si>
  <si>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</si>
  <si>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</si>
  <si>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</si>
  <si>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</si>
  <si>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</si>
  <si>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</si>
  <si>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せせらぎの里管理運営会計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</si>
  <si>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</si>
  <si>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</si>
  <si>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</si>
  <si>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</si>
  <si>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</si>
  <si>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</si>
  <si>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</si>
  <si>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</si>
  <si>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</si>
  <si>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</si>
  <si>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</si>
  <si>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</si>
  <si>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</si>
  <si>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</si>
  <si>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</si>
  <si>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</si>
  <si>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</si>
  <si>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</si>
  <si>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</si>
  <si>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</si>
  <si>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</si>
  <si>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</si>
  <si>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</si>
  <si>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</si>
  <si>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</si>
  <si>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</si>
  <si>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</si>
  <si>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</si>
  <si>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</si>
  <si>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</si>
  <si>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</si>
  <si>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</si>
  <si>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</si>
  <si>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</si>
  <si>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</si>
  <si>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</si>
  <si>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</si>
  <si>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</si>
  <si>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</si>
  <si>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</si>
  <si>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</si>
  <si>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</si>
  <si>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</si>
  <si>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</si>
  <si>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</si>
  <si>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</si>
  <si>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</si>
  <si>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</si>
  <si>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</si>
  <si>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</si>
  <si>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</si>
  <si>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</si>
  <si>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</si>
  <si>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</si>
  <si>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</si>
  <si>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</si>
  <si>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</si>
  <si>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</si>
  <si>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</si>
  <si>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</si>
  <si>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</si>
  <si>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</si>
  <si>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</si>
  <si>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</si>
  <si>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</si>
  <si>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</si>
  <si>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</si>
  <si>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</si>
  <si>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</si>
  <si>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</si>
  <si>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</si>
  <si>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</si>
  <si>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</si>
  <si>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</si>
  <si>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</si>
  <si>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</si>
  <si>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</si>
  <si>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</si>
  <si>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</si>
  <si>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</si>
  <si>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</si>
  <si>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</si>
  <si>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</si>
  <si>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</si>
  <si>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</si>
  <si>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</si>
  <si>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</si>
  <si>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</si>
  <si>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</si>
  <si>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</si>
  <si>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</si>
  <si>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</si>
  <si>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</si>
  <si>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</si>
  <si>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</si>
  <si>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</si>
  <si>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</si>
  <si>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</si>
  <si>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</si>
  <si>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</si>
  <si>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</si>
  <si>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</si>
  <si>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</si>
  <si>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</si>
  <si>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</si>
  <si>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</si>
  <si>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</si>
  <si>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</si>
  <si>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</si>
  <si>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</si>
  <si>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</si>
  <si>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</si>
  <si>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</si>
  <si>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</si>
  <si>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</si>
  <si>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</si>
  <si>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</si>
  <si>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</si>
  <si>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</si>
  <si>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</si>
  <si>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</si>
  <si>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</si>
  <si>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</si>
  <si>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</si>
  <si>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</si>
  <si>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</si>
  <si>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</si>
  <si>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</si>
  <si>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</si>
  <si>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</si>
  <si>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</si>
  <si>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</si>
  <si>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</si>
  <si>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</si>
  <si>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</si>
  <si>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</si>
  <si>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</si>
  <si>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</si>
  <si>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</si>
  <si>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</si>
  <si>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</si>
  <si>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</si>
  <si>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</si>
  <si>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</si>
  <si>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</si>
  <si>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</si>
  <si>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</si>
  <si>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</si>
  <si>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</si>
  <si>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</si>
  <si>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</si>
  <si>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</si>
  <si>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</si>
  <si>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0.39</t>
  </si>
  <si>
    <t>▲ 5.30</t>
  </si>
  <si>
    <t>水道事業会計</t>
  </si>
  <si>
    <t>一般会計</t>
  </si>
  <si>
    <t>国民健康保険事業会計</t>
  </si>
  <si>
    <t>介護保険事業会計</t>
  </si>
  <si>
    <t>せせらぎの里管理運営会計</t>
  </si>
  <si>
    <t>下水道事業会計</t>
  </si>
  <si>
    <t>住宅新築資金会計</t>
  </si>
  <si>
    <t>後期高齢者医療事業会計</t>
  </si>
  <si>
    <t>その他会計（赤字）</t>
  </si>
  <si>
    <t>その他会計（黒字）</t>
  </si>
  <si>
    <t>滋賀県市町村職員退職手当組合</t>
    <phoneticPr fontId="2"/>
  </si>
  <si>
    <t>彦根市犬上郡営林組合</t>
    <phoneticPr fontId="2"/>
  </si>
  <si>
    <t>滋賀県市町村交通災害共済組合</t>
    <phoneticPr fontId="2"/>
  </si>
  <si>
    <t>滋賀県市町村議会議員公務災害補償等組合</t>
    <phoneticPr fontId="2"/>
  </si>
  <si>
    <t>湖東広域衛生管理組合</t>
    <phoneticPr fontId="2"/>
  </si>
  <si>
    <t>彦根愛知犬上広域行政組合</t>
    <phoneticPr fontId="2"/>
  </si>
  <si>
    <t>滋賀県市町村職員研修センター</t>
    <phoneticPr fontId="2"/>
  </si>
  <si>
    <t>大滝山林組合（一般会計）</t>
    <phoneticPr fontId="2"/>
  </si>
  <si>
    <t>大滝山林組合（林産物栽培特別会計）</t>
    <phoneticPr fontId="2"/>
  </si>
  <si>
    <t>大滝山林組合（高取山森林空間利活用特別会計）</t>
    <phoneticPr fontId="2"/>
  </si>
  <si>
    <t>滋賀県後期高齢者医療広域連合（一般会計）</t>
    <phoneticPr fontId="2"/>
  </si>
  <si>
    <t>滋賀県後期高齢者医療広域連合（後期高齢者医療事業会計）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</si>
</sst>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106683</c:v>
                </c:pt>
                <c:pt idx="1">
                  <c:v>61498</c:v>
                </c:pt>
                <c:pt idx="2">
                  <c:v>43288</c:v>
                </c:pt>
                <c:pt idx="3">
                  <c:v>55129</c:v>
                </c:pt>
                <c:pt idx="4">
                  <c:v>61721</c:v>
                </c:pt>
              </c:numCache>
            </c:numRef>
          </c:val>
          <c:smooth val="0"/>
        </c:ser>
        <c:dLbls>
          <c:showLegendKey val="0"/>
          <c:showVal val="0"/>
          <c:showCatName val="0"/>
          <c:showSerName val="0"/>
          <c:showPercent val="0"/>
          <c:showBubbleSize val="0"/>
        </c:dLbls>
        <c:marker val="1"/>
        <c:smooth val="0"/>
        <c:axId val="173368064"/>
        <c:axId val="173369600"/>
      </c:lineChart>
      <c:catAx>
        <c:axId val="173368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69600"/>
        <c:crosses val="autoZero"/>
        <c:auto val="1"/>
        <c:lblAlgn val="ctr"/>
        <c:lblOffset val="100"/>
        <c:tickLblSkip val="1"/>
        <c:tickMarkSkip val="1"/>
        <c:noMultiLvlLbl val="0"/>
      </c:catAx>
      <c:valAx>
        <c:axId val="173369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6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2.81</c:v>
                </c:pt>
                <c:pt idx="1">
                  <c:v>4.8499999999999996</c:v>
                </c:pt>
                <c:pt idx="2">
                  <c:v>4.4000000000000004</c:v>
                </c:pt>
                <c:pt idx="3">
                  <c:v>2.3199999999999998</c:v>
                </c:pt>
                <c:pt idx="4">
                  <c:v>3.72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26.31</c:v>
                </c:pt>
                <c:pt idx="1">
                  <c:v>27.44</c:v>
                </c:pt>
                <c:pt idx="2">
                  <c:v>31.95</c:v>
                </c:pt>
                <c:pt idx="3">
                  <c:v>28.66</c:v>
                </c:pt>
                <c:pt idx="4">
                  <c:v>28.31</c:v>
                </c:pt>
              </c:numCache>
            </c:numRef>
          </c:val>
        </c:ser>
        <c:dLbls>
          <c:showLegendKey val="0"/>
          <c:showVal val="0"/>
          <c:showCatName val="0"/>
          <c:showSerName val="0"/>
          <c:showPercent val="0"/>
          <c:showBubbleSize val="0"/>
        </c:dLbls>
        <c:gapWidth val="250"/>
        <c:overlap val="100"/>
        <c:axId val="226094080"/>
        <c:axId val="22609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-0.39</c:v>
                </c:pt>
                <c:pt idx="1">
                  <c:v>4</c:v>
                </c:pt>
                <c:pt idx="2">
                  <c:v>3.72</c:v>
                </c:pt>
                <c:pt idx="3">
                  <c:v>-5.3</c:v>
                </c:pt>
                <c:pt idx="4">
                  <c:v>0.94</c:v>
                </c:pt>
              </c:numCache>
            </c:numRef>
          </c:val>
          <c:smooth val="0"/>
        </c:ser>
        <c:dLbls>
          <c:showLegendKey val="0"/>
          <c:showVal val="0"/>
          <c:showCatName val="0"/>
          <c:showSerName val="0"/>
          <c:showPercent val="0"/>
          <c:showBubbleSize val="0"/>
        </c:dLbls>
        <c:marker val="1"/>
        <c:smooth val="0"/>
        <c:axId val="226094080"/>
        <c:axId val="226096256"/>
      </c:lineChart>
      <c:catAx>
        <c:axId val="2260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096256"/>
        <c:crosses val="autoZero"/>
        <c:auto val="1"/>
        <c:lblAlgn val="ctr"/>
        <c:lblOffset val="100"/>
        <c:tickLblSkip val="1"/>
        <c:tickMarkSkip val="1"/>
        <c:noMultiLvlLbl val="0"/>
      </c:catAx>
      <c:valAx>
        <c:axId val="22609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9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0.04</c:v>
                </c:pt>
                <c:pt idx="8">
                  <c:v>#N/A</c:v>
                </c:pt>
                <c:pt idx="9">
                  <c:v>0</c:v>
                </c:pt>
              </c:numCache>
            </c:numRef>
          </c:val>
        </c:ser>
        <c:ser>
          <c:idx val="3"/>
          <c:order val="3"/>
          <c:tx>
            <c:strRef>
              <c:f>データシート!$A$30</c:f>
              <c:strCache>
                <c:ptCount val="1"/>
                <c:pt idx="0">
                  <c:v>住宅新築資金会計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0.66</c:v>
                </c:pt>
                <c:pt idx="4">
                  <c:v>#N/A</c:v>
                </c:pt>
                <c:pt idx="5">
                  <c:v>0.18</c:v>
                </c:pt>
                <c:pt idx="6">
                  <c:v>#N/A</c:v>
                </c:pt>
                <c:pt idx="7">
                  <c:v>0.03</c:v>
                </c:pt>
                <c:pt idx="8">
                  <c:v>#N/A</c:v>
                </c:pt>
                <c:pt idx="9">
                  <c:v>0.01</c:v>
                </c:pt>
              </c:numCache>
            </c:numRef>
          </c:val>
        </c:ser>
        <c:ser>
          <c:idx val="5"/>
          <c:order val="5"/>
          <c:tx>
            <c:strRef>
              <c:f>データシート!$A$32</c:f>
              <c:strCache>
                <c:ptCount val="1"/>
                <c:pt idx="0">
                  <c:v>せせらぎの里管理運営会計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0.02</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0.75</c:v>
                </c:pt>
                <c:pt idx="4">
                  <c:v>#N/A</c:v>
                </c:pt>
                <c:pt idx="5">
                  <c:v>0.16</c:v>
                </c:pt>
                <c:pt idx="6">
                  <c:v>#N/A</c:v>
                </c:pt>
                <c:pt idx="7">
                  <c:v>0.19</c:v>
                </c:pt>
                <c:pt idx="8">
                  <c:v>#N/A</c:v>
                </c:pt>
                <c:pt idx="9">
                  <c:v>0.26</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1.32</c:v>
                </c:pt>
                <c:pt idx="2">
                  <c:v>#N/A</c:v>
                </c:pt>
                <c:pt idx="3">
                  <c:v>3.36</c:v>
                </c:pt>
                <c:pt idx="4">
                  <c:v>#N/A</c:v>
                </c:pt>
                <c:pt idx="5">
                  <c:v>3.3</c:v>
                </c:pt>
                <c:pt idx="6">
                  <c:v>#N/A</c:v>
                </c:pt>
                <c:pt idx="7">
                  <c:v>0.5</c:v>
                </c:pt>
                <c:pt idx="8">
                  <c:v>#N/A</c:v>
                </c:pt>
                <c:pt idx="9">
                  <c:v>0.44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c:v>
                </c:pt>
                <c:pt idx="2">
                  <c:v>#N/A</c:v>
                </c:pt>
                <c:pt idx="3">
                  <c:v>4.8499999999999996</c:v>
                </c:pt>
                <c:pt idx="4">
                  <c:v>#N/A</c:v>
                </c:pt>
                <c:pt idx="5">
                  <c:v>4.4000000000000004</c:v>
                </c:pt>
                <c:pt idx="6">
                  <c:v>#N/A</c:v>
                </c:pt>
                <c:pt idx="7">
                  <c:v>3.59</c:v>
                </c:pt>
                <c:pt idx="8">
                  <c:v>#N/A</c:v>
                </c:pt>
                <c:pt idx="9">
                  <c:v>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13.12</c:v>
                </c:pt>
                <c:pt idx="2">
                  <c:v>#N/A</c:v>
                </c:pt>
                <c:pt idx="3">
                  <c:v>12.45</c:v>
                </c:pt>
                <c:pt idx="4">
                  <c:v>#N/A</c:v>
                </c:pt>
                <c:pt idx="5">
                  <c:v>13.6</c:v>
                </c:pt>
                <c:pt idx="6">
                  <c:v>#N/A</c:v>
                </c:pt>
                <c:pt idx="7">
                  <c:v>13.96</c:v>
                </c:pt>
                <c:pt idx="8">
                  <c:v>#N/A</c:v>
                </c:pt>
                <c:pt idx="9">
                  <c:v>14.42</c:v>
                </c:pt>
              </c:numCache>
            </c:numRef>
          </c:val>
        </c:ser>
        <c:dLbls>
          <c:showLegendKey val="0"/>
          <c:showVal val="0"/>
          <c:showCatName val="0"/>
          <c:showSerName val="0"/>
          <c:showPercent val="0"/>
          <c:showBubbleSize val="0"/>
        </c:dLbls>
        <c:gapWidth val="150"/>
        <c:overlap val="100"/>
        <c:axId val="228250368"/>
        <c:axId val="228251904"/>
      </c:barChart>
      <c:catAx>
        <c:axId val="2282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251904"/>
        <c:crosses val="autoZero"/>
        <c:auto val="1"/>
        <c:lblAlgn val="ctr"/>
        <c:lblOffset val="100"/>
        <c:tickLblSkip val="1"/>
        <c:tickMarkSkip val="1"/>
        <c:noMultiLvlLbl val="0"/>
      </c:catAx>
      <c:valAx>
        <c:axId val="2282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5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488</c:v>
                </c:pt>
                <c:pt idx="5">
                  <c:v>458</c:v>
                </c:pt>
                <c:pt idx="8">
                  <c:v>447</c:v>
                </c:pt>
                <c:pt idx="11">
                  <c:v>438</c:v>
                </c:pt>
                <c:pt idx="14">
                  <c:v>421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c:v>
                </c:pt>
                <c:pt idx="3">
                  <c:v>51</c:v>
                </c:pt>
                <c:pt idx="6">
                  <c:v>43</c:v>
                </c:pt>
                <c:pt idx="9">
                  <c:v>16</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c:v>
                </c:pt>
                <c:pt idx="3">
                  <c:v>154</c:v>
                </c:pt>
                <c:pt idx="6">
                  <c:v>144</c:v>
                </c:pt>
                <c:pt idx="9">
                  <c:v>173</c:v>
                </c:pt>
                <c:pt idx="12">
                  <c:v>162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489</c:v>
                </c:pt>
                <c:pt idx="3">
                  <c:v>503</c:v>
                </c:pt>
                <c:pt idx="6">
                  <c:v>500</c:v>
                </c:pt>
                <c:pt idx="9">
                  <c:v>490</c:v>
                </c:pt>
                <c:pt idx="12">
                  <c:v>483</c:v>
                </c:pt>
              </c:numCache>
            </c:numRef>
          </c:val>
        </c:ser>
        <c:dLbls>
          <c:showLegendKey val="0"/>
          <c:showVal val="0"/>
          <c:showCatName val="0"/>
          <c:showSerName val="0"/>
          <c:showPercent val="0"/>
          <c:showBubbleSize val="0"/>
        </c:dLbls>
        <c:gapWidth val="100"/>
        <c:overlap val="100"/>
        <c:axId val="228557184"/>
        <c:axId val="22855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180</c:v>
                </c:pt>
                <c:pt idx="2">
                  <c:v>#N/A</c:v>
                </c:pt>
                <c:pt idx="3">
                  <c:v>#N/A</c:v>
                </c:pt>
                <c:pt idx="4">
                  <c:v>258</c:v>
                </c:pt>
                <c:pt idx="5">
                  <c:v>#N/A</c:v>
                </c:pt>
                <c:pt idx="6">
                  <c:v>#N/A</c:v>
                </c:pt>
                <c:pt idx="7">
                  <c:v>248</c:v>
                </c:pt>
                <c:pt idx="8">
                  <c:v>#N/A</c:v>
                </c:pt>
                <c:pt idx="9">
                  <c:v>#N/A</c:v>
                </c:pt>
                <c:pt idx="10">
                  <c:v>249</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228557184"/>
        <c:axId val="228559104"/>
      </c:lineChart>
      <c:catAx>
        <c:axId val="2285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59104"/>
        <c:crosses val="autoZero"/>
        <c:auto val="1"/>
        <c:lblAlgn val="ctr"/>
        <c:lblOffset val="100"/>
        <c:tickLblSkip val="1"/>
        <c:tickMarkSkip val="1"/>
        <c:noMultiLvlLbl val="0"/>
      </c:catAx>
      <c:valAx>
        <c:axId val="22855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5308</c:v>
                </c:pt>
                <c:pt idx="5">
                  <c:v>5297</c:v>
                </c:pt>
                <c:pt idx="8">
                  <c:v>5088</c:v>
                </c:pt>
                <c:pt idx="11">
                  <c:v>4934</c:v>
                </c:pt>
                <c:pt idx="14">
                  <c:v>4836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152</c:v>
                </c:pt>
                <c:pt idx="5">
                  <c:v>114</c:v>
                </c:pt>
                <c:pt idx="8">
                  <c:v>81</c:v>
                </c:pt>
                <c:pt idx="11">
                  <c:v>49</c:v>
                </c:pt>
                <c:pt idx="14">
                  <c:v>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997</c:v>
                </c:pt>
                <c:pt idx="5">
                  <c:v>1100</c:v>
                </c:pt>
                <c:pt idx="8">
                  <c:v>1193</c:v>
                </c:pt>
                <c:pt idx="11">
                  <c:v>1127</c:v>
                </c:pt>
                <c:pt idx="14">
                  <c:v>1093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7</c:v>
                </c:pt>
                <c:pt idx="6">
                  <c:v>5</c:v>
                </c:pt>
                <c:pt idx="9">
                  <c:v>5</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439</c:v>
                </c:pt>
                <c:pt idx="3">
                  <c:v>350</c:v>
                </c:pt>
                <c:pt idx="6">
                  <c:v>433</c:v>
                </c:pt>
                <c:pt idx="9">
                  <c:v>447</c:v>
                </c:pt>
                <c:pt idx="12">
                  <c:v>924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109</c:v>
                </c:pt>
                <c:pt idx="3">
                  <c:v>61</c:v>
                </c:pt>
                <c:pt idx="6">
                  <c:v>20</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2280</c:v>
                </c:pt>
                <c:pt idx="3">
                  <c:v>2324</c:v>
                </c:pt>
                <c:pt idx="6">
                  <c:v>2296</c:v>
                </c:pt>
                <c:pt idx="9">
                  <c:v>2413</c:v>
                </c:pt>
                <c:pt idx="12">
                  <c:v>2277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c:v>
                </c:pt>
                <c:pt idx="3">
                  <c:v>36</c:v>
                </c:pt>
                <c:pt idx="6">
                  <c:v>28</c:v>
                </c:pt>
                <c:pt idx="9">
                  <c:v>19</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3853</c:v>
                </c:pt>
                <c:pt idx="3">
                  <c:v>3794</c:v>
                </c:pt>
                <c:pt idx="6">
                  <c:v>3609</c:v>
                </c:pt>
                <c:pt idx="9">
                  <c:v>3482</c:v>
                </c:pt>
                <c:pt idx="12">
                  <c:v>3446</c:v>
                </c:pt>
              </c:numCache>
            </c:numRef>
          </c:val>
        </c:ser>
        <c:dLbls>
          <c:showLegendKey val="0"/>
          <c:showVal val="0"/>
          <c:showCatName val="0"/>
          <c:showSerName val="0"/>
          <c:showPercent val="0"/>
          <c:showBubbleSize val="0"/>
        </c:dLbls>
        <c:gapWidth val="100"/>
        <c:overlap val="100"/>
        <c:axId val="228296960"/>
        <c:axId val="22831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269</c:v>
                </c:pt>
                <c:pt idx="2">
                  <c:v>#N/A</c:v>
                </c:pt>
                <c:pt idx="3">
                  <c:v>#N/A</c:v>
                </c:pt>
                <c:pt idx="4">
                  <c:v>62</c:v>
                </c:pt>
                <c:pt idx="5">
                  <c:v>#N/A</c:v>
                </c:pt>
                <c:pt idx="6">
                  <c:v>#N/A</c:v>
                </c:pt>
                <c:pt idx="7">
                  <c:v>29</c:v>
                </c:pt>
                <c:pt idx="8">
                  <c:v>#N/A</c:v>
                </c:pt>
                <c:pt idx="9">
                  <c:v>#N/A</c:v>
                </c:pt>
                <c:pt idx="10">
                  <c:v>260</c:v>
                </c:pt>
                <c:pt idx="11">
                  <c:v>#N/A</c:v>
                </c:pt>
                <c:pt idx="12">
                  <c:v>#N/A</c:v>
                </c:pt>
                <c:pt idx="13">
                  <c:v>696</c:v>
                </c:pt>
                <c:pt idx="14">
                  <c:v>#N/A</c:v>
                </c:pt>
              </c:numCache>
            </c:numRef>
          </c:val>
          <c:smooth val="0"/>
        </c:ser>
        <c:dLbls>
          <c:showLegendKey val="0"/>
          <c:showVal val="0"/>
          <c:showCatName val="0"/>
          <c:showSerName val="0"/>
          <c:showPercent val="0"/>
          <c:showBubbleSize val="0"/>
        </c:dLbls>
        <c:marker val="1"/>
        <c:smooth val="0"/>
        <c:axId val="228296960"/>
        <c:axId val="228311424"/>
      </c:lineChart>
      <c:catAx>
        <c:axId val="2282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311424"/>
        <c:crosses val="autoZero"/>
        <c:auto val="1"/>
        <c:lblAlgn val="ctr"/>
        <c:lblOffset val="100"/>
        <c:tickLblSkip val="1"/>
        <c:tickMarkSkip val="1"/>
        <c:noMultiLvlLbl val="0"/>
      </c:catAx>
      <c:valAx>
        <c:axId val="22831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7,579
7,526
13.62
3,922,902
3,796,524
87,621
2,353,304
3,445,630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全国市町村平均、県内市町村平均を大きく下回っている。本町は元来から自主財源に乏しく、依存財源に頼った財政運営を行ってきたところであり、今後は企業誘致の推進による税収の確保や、需要では新規発行債の抑制に努めるなど比率の上昇を図っていく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14817</xdr:rowOff>
    </xdr:to>
    <xdr:cxnSp macro="">
      <xdr:nvCxnSpPr>
        <xdr:cNvPr id="69" name="直線コネクタ 68"/>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14817</xdr:rowOff>
    </xdr:to>
    <xdr:cxnSp macro="">
      <xdr:nvCxnSpPr>
        <xdr:cNvPr id="72" name="直線コネクタ 71"/>
        <xdr:cNvCxnSpPr/>
      </xdr:nvCxnSpPr>
      <xdr:spPr>
        <a:xfrm>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3326</xdr:rowOff>
    </xdr:to>
    <xdr:cxnSp macro="">
      <xdr:nvCxnSpPr>
        <xdr:cNvPr id="75" name="直線コネクタ 74"/>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43</xdr:row>
      <xdr:rowOff>3326</xdr:rowOff>
    </xdr:to>
    <xdr:cxnSp macro="">
      <xdr:nvCxnSpPr>
        <xdr:cNvPr id="78" name="直線コネクタ 77"/>
        <xdr:cNvCxnSpPr/>
      </xdr:nvCxnSpPr>
      <xdr:spPr>
        <a:xfrm>
          <a:off x="1447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8" name="円/楕円 87"/>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140503</xdr:rowOff>
    </xdr:from>
    <xdr:ext cx="762000" cy="259045"/>
    <xdr:sp macro="" textlink="">
      <xdr:nvSpPr>
        <xdr:cNvPr id="89"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2" name="円/楕円 91"/>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64303</xdr:rowOff>
    </xdr:from>
    <xdr:ext cx="762000" cy="259045"/>
    <xdr:sp macro="" textlink="">
      <xdr:nvSpPr>
        <xdr:cNvPr id="93" name="テキスト ボックス 92"/>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5" name="テキスト ボックス 94"/>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41322</xdr:rowOff>
    </xdr:from>
    <xdr:ext cx="762000" cy="259045"/>
    <xdr:sp macro="" textlink="">
      <xdr:nvSpPr>
        <xdr:cNvPr id="97" name="テキスト ボックス 96"/>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を０．７ポイント下回り、類似団体内最下位は免れたが、依然全国市町村平均・県内市町村平均を大きく上回っている。経常収入については町税で法人税の大幅増などにより約４８百万円の増、地方交付税が約３１百万円の増となった他、直売所運営に伴い諸収入が約１１０百万円の増となるなど経常収入全体で約２０５百万円の増となった。これに対し歳出の経常経費では、人件費で約４１百万円、補助費で約２８百万円の減となるなど削減につとめたが、物件費で約１４１百万円、扶助費で約８百万円の増額となるなど、全体では約１６３百万円の増額なったことが数値良化を鈍化させた。今後は引き続き歳入確保及び歳出削減に努めることとし、比率が良化するようにしていくことと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38312</xdr:rowOff>
    </xdr:from>
    <xdr:to>
      <xdr:col>7</xdr:col>
      <xdr:colOff>152400</xdr:colOff>
      <xdr:row>66</xdr:row>
      <xdr:rowOff>66463</xdr:rowOff>
    </xdr:to>
    <xdr:cxnSp macro="">
      <xdr:nvCxnSpPr>
        <xdr:cNvPr id="132" name="直線コネクタ 131"/>
        <xdr:cNvCxnSpPr/>
      </xdr:nvCxnSpPr>
      <xdr:spPr>
        <a:xfrm flipV="1">
          <a:off x="4114800" y="1135401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161502</xdr:rowOff>
    </xdr:from>
    <xdr:to>
      <xdr:col>6</xdr:col>
      <xdr:colOff>0</xdr:colOff>
      <xdr:row>66</xdr:row>
      <xdr:rowOff>66463</xdr:rowOff>
    </xdr:to>
    <xdr:cxnSp macro="">
      <xdr:nvCxnSpPr>
        <xdr:cNvPr id="135" name="直線コネクタ 134"/>
        <xdr:cNvCxnSpPr/>
      </xdr:nvCxnSpPr>
      <xdr:spPr>
        <a:xfrm>
          <a:off x="3225800" y="113057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89112</xdr:rowOff>
    </xdr:from>
    <xdr:to>
      <xdr:col>4</xdr:col>
      <xdr:colOff>482600</xdr:colOff>
      <xdr:row>65</xdr:row>
      <xdr:rowOff>161502</xdr:rowOff>
    </xdr:to>
    <xdr:cxnSp macro="">
      <xdr:nvCxnSpPr>
        <xdr:cNvPr id="138" name="直線コネクタ 137"/>
        <xdr:cNvCxnSpPr/>
      </xdr:nvCxnSpPr>
      <xdr:spPr>
        <a:xfrm>
          <a:off x="2336800" y="112333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89112</xdr:rowOff>
    </xdr:from>
    <xdr:to>
      <xdr:col>3</xdr:col>
      <xdr:colOff>279400</xdr:colOff>
      <xdr:row>66</xdr:row>
      <xdr:rowOff>78529</xdr:rowOff>
    </xdr:to>
    <xdr:cxnSp macro="">
      <xdr:nvCxnSpPr>
        <xdr:cNvPr id="141" name="直線コネクタ 140"/>
        <xdr:cNvCxnSpPr/>
      </xdr:nvCxnSpPr>
      <xdr:spPr>
        <a:xfrm flipV="1">
          <a:off x="1447800" y="112333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158962</xdr:rowOff>
    </xdr:from>
    <xdr:to>
      <xdr:col>7</xdr:col>
      <xdr:colOff>203200</xdr:colOff>
      <xdr:row>66</xdr:row>
      <xdr:rowOff>89112</xdr:rowOff>
    </xdr:to>
    <xdr:sp macro="" textlink="">
      <xdr:nvSpPr>
        <xdr:cNvPr id="151" name="円/楕円 150"/>
        <xdr:cNvSpPr/>
      </xdr:nvSpPr>
      <xdr:spPr>
        <a:xfrm>
          <a:off x="49022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131039</xdr:rowOff>
    </xdr:from>
    <xdr:ext cx="762000" cy="259045"/>
    <xdr:sp macro="" textlink="">
      <xdr:nvSpPr>
        <xdr:cNvPr id="152" name="財政構造の弾力性該当値テキスト"/>
        <xdr:cNvSpPr txBox="1"/>
      </xdr:nvSpPr>
      <xdr:spPr>
        <a:xfrm>
          <a:off x="5041900" y="112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15663</xdr:rowOff>
    </xdr:from>
    <xdr:to>
      <xdr:col>6</xdr:col>
      <xdr:colOff>50800</xdr:colOff>
      <xdr:row>66</xdr:row>
      <xdr:rowOff>117263</xdr:rowOff>
    </xdr:to>
    <xdr:sp macro="" textlink="">
      <xdr:nvSpPr>
        <xdr:cNvPr id="153" name="円/楕円 152"/>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102040</xdr:rowOff>
    </xdr:from>
    <xdr:ext cx="736600" cy="259045"/>
    <xdr:sp macro="" textlink="">
      <xdr:nvSpPr>
        <xdr:cNvPr id="154" name="テキスト ボックス 153"/>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110702</xdr:rowOff>
    </xdr:from>
    <xdr:to>
      <xdr:col>4</xdr:col>
      <xdr:colOff>533400</xdr:colOff>
      <xdr:row>66</xdr:row>
      <xdr:rowOff>40852</xdr:rowOff>
    </xdr:to>
    <xdr:sp macro="" textlink="">
      <xdr:nvSpPr>
        <xdr:cNvPr id="155" name="円/楕円 154"/>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25629</xdr:rowOff>
    </xdr:from>
    <xdr:ext cx="762000" cy="259045"/>
    <xdr:sp macro="" textlink="">
      <xdr:nvSpPr>
        <xdr:cNvPr id="156" name="テキスト ボックス 155"/>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38312</xdr:rowOff>
    </xdr:from>
    <xdr:to>
      <xdr:col>3</xdr:col>
      <xdr:colOff>330200</xdr:colOff>
      <xdr:row>65</xdr:row>
      <xdr:rowOff>139912</xdr:rowOff>
    </xdr:to>
    <xdr:sp macro="" textlink="">
      <xdr:nvSpPr>
        <xdr:cNvPr id="157" name="円/楕円 156"/>
        <xdr:cNvSpPr/>
      </xdr:nvSpPr>
      <xdr:spPr>
        <a:xfrm>
          <a:off x="2286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124689</xdr:rowOff>
    </xdr:from>
    <xdr:ext cx="762000" cy="259045"/>
    <xdr:sp macro="" textlink="">
      <xdr:nvSpPr>
        <xdr:cNvPr id="158" name="テキスト ボックス 157"/>
        <xdr:cNvSpPr txBox="1"/>
      </xdr:nvSpPr>
      <xdr:spPr>
        <a:xfrm>
          <a:off x="1955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27729</xdr:rowOff>
    </xdr:from>
    <xdr:to>
      <xdr:col>2</xdr:col>
      <xdr:colOff>127000</xdr:colOff>
      <xdr:row>66</xdr:row>
      <xdr:rowOff>129329</xdr:rowOff>
    </xdr:to>
    <xdr:sp macro="" textlink="">
      <xdr:nvSpPr>
        <xdr:cNvPr id="159" name="円/楕円 158"/>
        <xdr:cNvSpPr/>
      </xdr:nvSpPr>
      <xdr:spPr>
        <a:xfrm>
          <a:off x="1397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114106</xdr:rowOff>
    </xdr:from>
    <xdr:ext cx="762000" cy="259045"/>
    <xdr:sp macro="" textlink="">
      <xdr:nvSpPr>
        <xdr:cNvPr id="160" name="テキスト ボックス 159"/>
        <xdr:cNvSpPr txBox="1"/>
      </xdr:nvSpPr>
      <xdr:spPr>
        <a:xfrm>
          <a:off x="1066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本町の前年度決算と比較すると約８千円の増であり、全国市町村平均・県内市町村平均を依然はるかに上回っている。人件費について、平成２６年４月１日現在の職員数は９６名であるが、団塊世代の退職がほぼ終了し今後大幅に減少することは見込まれない。また本年度は道の駅付帯施設の運営経費が普通会計に組み込まれたことにより物件費の上昇があった。その他臨時職員賃金の占める割合も大きいが、大半が保育士・小中学校臨時講師・図書館司書など専門職の正規採用を抑制し、人件費の増加を抑制しているためである。しかし今後はこれらの臨時職員についても順次削減していくこととしている。また委託料については、施設維持管理料が増加していることから、保守点検料の一括入札の実施や全職員による環境改善経費削減活動の取り組みによる経費削減に努めているほか、電算システムについては今後県内町合同クラウド化により削減を進めることになっている。また委託事業についても、事業ごとに評価を行いスクラップビルドの徹底を図っている。電算システムについては平成２７年度中に県内の町村会構成団体合同クラウド化により削減を進めることになっ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138351</xdr:rowOff>
    </xdr:from>
    <xdr:to>
      <xdr:col>7</xdr:col>
      <xdr:colOff>152400</xdr:colOff>
      <xdr:row>83</xdr:row>
      <xdr:rowOff>18435</xdr:rowOff>
    </xdr:to>
    <xdr:cxnSp macro="">
      <xdr:nvCxnSpPr>
        <xdr:cNvPr id="195" name="直線コネクタ 194"/>
        <xdr:cNvCxnSpPr/>
      </xdr:nvCxnSpPr>
      <xdr:spPr>
        <a:xfrm>
          <a:off x="4114800" y="14197251"/>
          <a:ext cx="8382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138351</xdr:rowOff>
    </xdr:from>
    <xdr:to>
      <xdr:col>6</xdr:col>
      <xdr:colOff>0</xdr:colOff>
      <xdr:row>82</xdr:row>
      <xdr:rowOff>153826</xdr:rowOff>
    </xdr:to>
    <xdr:cxnSp macro="">
      <xdr:nvCxnSpPr>
        <xdr:cNvPr id="198" name="直線コネクタ 197"/>
        <xdr:cNvCxnSpPr/>
      </xdr:nvCxnSpPr>
      <xdr:spPr>
        <a:xfrm flipV="1">
          <a:off x="3225800" y="14197251"/>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117970</xdr:rowOff>
    </xdr:from>
    <xdr:to>
      <xdr:col>4</xdr:col>
      <xdr:colOff>482600</xdr:colOff>
      <xdr:row>82</xdr:row>
      <xdr:rowOff>153826</xdr:rowOff>
    </xdr:to>
    <xdr:cxnSp macro="">
      <xdr:nvCxnSpPr>
        <xdr:cNvPr id="201" name="直線コネクタ 200"/>
        <xdr:cNvCxnSpPr/>
      </xdr:nvCxnSpPr>
      <xdr:spPr>
        <a:xfrm>
          <a:off x="2336800" y="14176870"/>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101645</xdr:rowOff>
    </xdr:from>
    <xdr:to>
      <xdr:col>3</xdr:col>
      <xdr:colOff>279400</xdr:colOff>
      <xdr:row>82</xdr:row>
      <xdr:rowOff>117970</xdr:rowOff>
    </xdr:to>
    <xdr:cxnSp macro="">
      <xdr:nvCxnSpPr>
        <xdr:cNvPr id="204" name="直線コネクタ 203"/>
        <xdr:cNvCxnSpPr/>
      </xdr:nvCxnSpPr>
      <xdr:spPr>
        <a:xfrm>
          <a:off x="1447800" y="14160545"/>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129974</xdr:rowOff>
    </xdr:from>
    <xdr:ext cx="762000" cy="259045"/>
    <xdr:sp macro="" textlink="">
      <xdr:nvSpPr>
        <xdr:cNvPr id="206" name="テキスト ボックス 205"/>
        <xdr:cNvSpPr txBox="1"/>
      </xdr:nvSpPr>
      <xdr:spPr>
        <a:xfrm>
          <a:off x="1955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87651</xdr:rowOff>
    </xdr:from>
    <xdr:ext cx="762000" cy="259045"/>
    <xdr:sp macro="" textlink="">
      <xdr:nvSpPr>
        <xdr:cNvPr id="208" name="テキスト ボックス 207"/>
        <xdr:cNvSpPr txBox="1"/>
      </xdr:nvSpPr>
      <xdr:spPr>
        <a:xfrm>
          <a:off x="1066800" y="1380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139085</xdr:rowOff>
    </xdr:from>
    <xdr:to>
      <xdr:col>7</xdr:col>
      <xdr:colOff>203200</xdr:colOff>
      <xdr:row>83</xdr:row>
      <xdr:rowOff>69235</xdr:rowOff>
    </xdr:to>
    <xdr:sp macro="" textlink="">
      <xdr:nvSpPr>
        <xdr:cNvPr id="214" name="円/楕円 213"/>
        <xdr:cNvSpPr/>
      </xdr:nvSpPr>
      <xdr:spPr>
        <a:xfrm>
          <a:off x="4902200" y="141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111162</xdr:rowOff>
    </xdr:from>
    <xdr:ext cx="762000" cy="259045"/>
    <xdr:sp macro="" textlink="">
      <xdr:nvSpPr>
        <xdr:cNvPr id="215" name="人件費・物件費等の状況該当値テキスト"/>
        <xdr:cNvSpPr txBox="1"/>
      </xdr:nvSpPr>
      <xdr:spPr>
        <a:xfrm>
          <a:off x="5041900" y="14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211,426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87551</xdr:rowOff>
    </xdr:from>
    <xdr:to>
      <xdr:col>6</xdr:col>
      <xdr:colOff>50800</xdr:colOff>
      <xdr:row>83</xdr:row>
      <xdr:rowOff>17701</xdr:rowOff>
    </xdr:to>
    <xdr:sp macro="" textlink="">
      <xdr:nvSpPr>
        <xdr:cNvPr id="216" name="円/楕円 215"/>
        <xdr:cNvSpPr/>
      </xdr:nvSpPr>
      <xdr:spPr>
        <a:xfrm>
          <a:off x="4064000" y="141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27878</xdr:rowOff>
    </xdr:from>
    <xdr:ext cx="736600" cy="259045"/>
    <xdr:sp macro="" textlink="">
      <xdr:nvSpPr>
        <xdr:cNvPr id="217" name="テキスト ボックス 216"/>
        <xdr:cNvSpPr txBox="1"/>
      </xdr:nvSpPr>
      <xdr:spPr>
        <a:xfrm>
          <a:off x="3733800" y="1391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103026</xdr:rowOff>
    </xdr:from>
    <xdr:to>
      <xdr:col>4</xdr:col>
      <xdr:colOff>533400</xdr:colOff>
      <xdr:row>83</xdr:row>
      <xdr:rowOff>33176</xdr:rowOff>
    </xdr:to>
    <xdr:sp macro="" textlink="">
      <xdr:nvSpPr>
        <xdr:cNvPr id="218" name="円/楕円 217"/>
        <xdr:cNvSpPr/>
      </xdr:nvSpPr>
      <xdr:spPr>
        <a:xfrm>
          <a:off x="3175000" y="141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17953</xdr:rowOff>
    </xdr:from>
    <xdr:ext cx="762000" cy="259045"/>
    <xdr:sp macro="" textlink="">
      <xdr:nvSpPr>
        <xdr:cNvPr id="219" name="テキスト ボックス 218"/>
        <xdr:cNvSpPr txBox="1"/>
      </xdr:nvSpPr>
      <xdr:spPr>
        <a:xfrm>
          <a:off x="2844800" y="142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67170</xdr:rowOff>
    </xdr:from>
    <xdr:to>
      <xdr:col>3</xdr:col>
      <xdr:colOff>330200</xdr:colOff>
      <xdr:row>82</xdr:row>
      <xdr:rowOff>168770</xdr:rowOff>
    </xdr:to>
    <xdr:sp macro="" textlink="">
      <xdr:nvSpPr>
        <xdr:cNvPr id="220" name="円/楕円 219"/>
        <xdr:cNvSpPr/>
      </xdr:nvSpPr>
      <xdr:spPr>
        <a:xfrm>
          <a:off x="2286000" y="141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153547</xdr:rowOff>
    </xdr:from>
    <xdr:ext cx="762000" cy="259045"/>
    <xdr:sp macro="" textlink="">
      <xdr:nvSpPr>
        <xdr:cNvPr id="221" name="テキスト ボックス 220"/>
        <xdr:cNvSpPr txBox="1"/>
      </xdr:nvSpPr>
      <xdr:spPr>
        <a:xfrm>
          <a:off x="1955800" y="1421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50845</xdr:rowOff>
    </xdr:from>
    <xdr:to>
      <xdr:col>2</xdr:col>
      <xdr:colOff>127000</xdr:colOff>
      <xdr:row>82</xdr:row>
      <xdr:rowOff>152445</xdr:rowOff>
    </xdr:to>
    <xdr:sp macro="" textlink="">
      <xdr:nvSpPr>
        <xdr:cNvPr id="222" name="円/楕円 221"/>
        <xdr:cNvSpPr/>
      </xdr:nvSpPr>
      <xdr:spPr>
        <a:xfrm>
          <a:off x="1397000" y="141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137222</xdr:rowOff>
    </xdr:from>
    <xdr:ext cx="762000" cy="259045"/>
    <xdr:sp macro="" textlink="">
      <xdr:nvSpPr>
        <xdr:cNvPr id="223" name="テキスト ボックス 222"/>
        <xdr:cNvSpPr txBox="1"/>
      </xdr:nvSpPr>
      <xdr:spPr>
        <a:xfrm>
          <a:off x="1066800" y="141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平成２３年度、２４年度については国の給与削減により数値は大きく上昇してしまっているが、平成２５年度については全国町村平均を下回っているため、今後も引き続き給与の適正化に努める。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88</xdr:row>
      <xdr:rowOff>48261</xdr:rowOff>
    </xdr:to>
    <xdr:cxnSp macro="">
      <xdr:nvCxnSpPr>
        <xdr:cNvPr id="257" name="直線コネクタ 256"/>
        <xdr:cNvCxnSpPr/>
      </xdr:nvCxnSpPr>
      <xdr:spPr>
        <a:xfrm flipV="1">
          <a:off x="16179800" y="14605000"/>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89</xdr:row>
      <xdr:rowOff>21589</xdr:rowOff>
    </xdr:to>
    <xdr:cxnSp macro="">
      <xdr:nvCxnSpPr>
        <xdr:cNvPr id="260" name="直線コネクタ 259"/>
        <xdr:cNvCxnSpPr/>
      </xdr:nvCxnSpPr>
      <xdr:spPr>
        <a:xfrm flipV="1">
          <a:off x="15290800" y="15135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21589</xdr:rowOff>
    </xdr:to>
    <xdr:cxnSp macro="">
      <xdr:nvCxnSpPr>
        <xdr:cNvPr id="263" name="直線コネクタ 262"/>
        <xdr:cNvCxnSpPr/>
      </xdr:nvCxnSpPr>
      <xdr:spPr>
        <a:xfrm>
          <a:off x="14401800" y="14580870"/>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7620</xdr:rowOff>
    </xdr:to>
    <xdr:cxnSp macro="">
      <xdr:nvCxnSpPr>
        <xdr:cNvPr id="266" name="直線コネクタ 265"/>
        <xdr:cNvCxnSpPr/>
      </xdr:nvCxnSpPr>
      <xdr:spPr>
        <a:xfrm>
          <a:off x="13512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68" name="テキスト ボックス 267"/>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0" name="テキスト ボックス 269"/>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6" name="円/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8" name="円/楕円 277"/>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109238</xdr:rowOff>
    </xdr:from>
    <xdr:ext cx="736600" cy="259045"/>
    <xdr:sp macro="" textlink="">
      <xdr:nvSpPr>
        <xdr:cNvPr id="279" name="テキスト ボックス 278"/>
        <xdr:cNvSpPr txBox="1"/>
      </xdr:nvSpPr>
      <xdr:spPr>
        <a:xfrm>
          <a:off x="15798800" y="148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80" name="円/楕円 279"/>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81" name="テキスト ボックス 280"/>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2" name="円/楕円 281"/>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83" name="テキスト ボックス 282"/>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4" name="円/楕円 283"/>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85" name="テキスト ボックス 284"/>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全国市町村平均、県内市町村平均を大きく上回っている。本町の前年度と比較すると０．３３ポイントの減とほぼ横ばいで、７人を下回ることは困難であり、新規採用を抑制して削減に努めたいが、保育士や介護支援専門員など、時代に即した職員採用が必要となっていることが課題とな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53642</xdr:rowOff>
    </xdr:from>
    <xdr:to>
      <xdr:col>24</xdr:col>
      <xdr:colOff>558800</xdr:colOff>
      <xdr:row>62</xdr:row>
      <xdr:rowOff>91561</xdr:rowOff>
    </xdr:to>
    <xdr:cxnSp macro="">
      <xdr:nvCxnSpPr>
        <xdr:cNvPr id="322" name="直線コネクタ 321"/>
        <xdr:cNvCxnSpPr/>
      </xdr:nvCxnSpPr>
      <xdr:spPr>
        <a:xfrm flipV="1">
          <a:off x="16179800" y="10683542"/>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3"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91561</xdr:rowOff>
    </xdr:from>
    <xdr:to>
      <xdr:col>23</xdr:col>
      <xdr:colOff>406400</xdr:colOff>
      <xdr:row>62</xdr:row>
      <xdr:rowOff>138672</xdr:rowOff>
    </xdr:to>
    <xdr:cxnSp macro="">
      <xdr:nvCxnSpPr>
        <xdr:cNvPr id="325" name="直線コネクタ 324"/>
        <xdr:cNvCxnSpPr/>
      </xdr:nvCxnSpPr>
      <xdr:spPr>
        <a:xfrm flipV="1">
          <a:off x="15290800" y="1072146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7" name="テキスト ボックス 326"/>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75474</xdr:rowOff>
    </xdr:from>
    <xdr:to>
      <xdr:col>22</xdr:col>
      <xdr:colOff>203200</xdr:colOff>
      <xdr:row>62</xdr:row>
      <xdr:rowOff>138672</xdr:rowOff>
    </xdr:to>
    <xdr:cxnSp macro="">
      <xdr:nvCxnSpPr>
        <xdr:cNvPr id="328" name="直線コネクタ 327"/>
        <xdr:cNvCxnSpPr/>
      </xdr:nvCxnSpPr>
      <xdr:spPr>
        <a:xfrm>
          <a:off x="14401800" y="10705374"/>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30" name="テキスト ボックス 329"/>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70878</xdr:rowOff>
    </xdr:from>
    <xdr:to>
      <xdr:col>21</xdr:col>
      <xdr:colOff>0</xdr:colOff>
      <xdr:row>62</xdr:row>
      <xdr:rowOff>75474</xdr:rowOff>
    </xdr:to>
    <xdr:cxnSp macro="">
      <xdr:nvCxnSpPr>
        <xdr:cNvPr id="331" name="直線コネクタ 330"/>
        <xdr:cNvCxnSpPr/>
      </xdr:nvCxnSpPr>
      <xdr:spPr>
        <a:xfrm>
          <a:off x="13512800" y="1070077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3" name="テキスト ボックス 332"/>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5" name="テキスト ボックス 334"/>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2842</xdr:rowOff>
    </xdr:from>
    <xdr:to>
      <xdr:col>24</xdr:col>
      <xdr:colOff>609600</xdr:colOff>
      <xdr:row>62</xdr:row>
      <xdr:rowOff>104442</xdr:rowOff>
    </xdr:to>
    <xdr:sp macro="" textlink="">
      <xdr:nvSpPr>
        <xdr:cNvPr id="341" name="円/楕円 340"/>
        <xdr:cNvSpPr/>
      </xdr:nvSpPr>
      <xdr:spPr>
        <a:xfrm>
          <a:off x="169672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146369</xdr:rowOff>
    </xdr:from>
    <xdr:ext cx="762000" cy="259045"/>
    <xdr:sp macro="" textlink="">
      <xdr:nvSpPr>
        <xdr:cNvPr id="342" name="定員管理の状況該当値テキスト"/>
        <xdr:cNvSpPr txBox="1"/>
      </xdr:nvSpPr>
      <xdr:spPr>
        <a:xfrm>
          <a:off x="17106900" y="106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40761</xdr:rowOff>
    </xdr:from>
    <xdr:to>
      <xdr:col>23</xdr:col>
      <xdr:colOff>457200</xdr:colOff>
      <xdr:row>62</xdr:row>
      <xdr:rowOff>142361</xdr:rowOff>
    </xdr:to>
    <xdr:sp macro="" textlink="">
      <xdr:nvSpPr>
        <xdr:cNvPr id="343" name="円/楕円 342"/>
        <xdr:cNvSpPr/>
      </xdr:nvSpPr>
      <xdr:spPr>
        <a:xfrm>
          <a:off x="16129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127138</xdr:rowOff>
    </xdr:from>
    <xdr:ext cx="736600" cy="259045"/>
    <xdr:sp macro="" textlink="">
      <xdr:nvSpPr>
        <xdr:cNvPr id="344" name="テキスト ボックス 343"/>
        <xdr:cNvSpPr txBox="1"/>
      </xdr:nvSpPr>
      <xdr:spPr>
        <a:xfrm>
          <a:off x="15798800" y="1075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87872</xdr:rowOff>
    </xdr:from>
    <xdr:to>
      <xdr:col>22</xdr:col>
      <xdr:colOff>254000</xdr:colOff>
      <xdr:row>63</xdr:row>
      <xdr:rowOff>18022</xdr:rowOff>
    </xdr:to>
    <xdr:sp macro="" textlink="">
      <xdr:nvSpPr>
        <xdr:cNvPr id="345" name="円/楕円 344"/>
        <xdr:cNvSpPr/>
      </xdr:nvSpPr>
      <xdr:spPr>
        <a:xfrm>
          <a:off x="15240000" y="107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2799</xdr:rowOff>
    </xdr:from>
    <xdr:ext cx="762000" cy="259045"/>
    <xdr:sp macro="" textlink="">
      <xdr:nvSpPr>
        <xdr:cNvPr id="346" name="テキスト ボックス 345"/>
        <xdr:cNvSpPr txBox="1"/>
      </xdr:nvSpPr>
      <xdr:spPr>
        <a:xfrm>
          <a:off x="14909800" y="108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24674</xdr:rowOff>
    </xdr:from>
    <xdr:to>
      <xdr:col>21</xdr:col>
      <xdr:colOff>50800</xdr:colOff>
      <xdr:row>62</xdr:row>
      <xdr:rowOff>126274</xdr:rowOff>
    </xdr:to>
    <xdr:sp macro="" textlink="">
      <xdr:nvSpPr>
        <xdr:cNvPr id="347" name="円/楕円 346"/>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111051</xdr:rowOff>
    </xdr:from>
    <xdr:ext cx="762000" cy="259045"/>
    <xdr:sp macro="" textlink="">
      <xdr:nvSpPr>
        <xdr:cNvPr id="348" name="テキスト ボックス 347"/>
        <xdr:cNvSpPr txBox="1"/>
      </xdr:nvSpPr>
      <xdr:spPr>
        <a:xfrm>
          <a:off x="14020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20078</xdr:rowOff>
    </xdr:from>
    <xdr:to>
      <xdr:col>19</xdr:col>
      <xdr:colOff>533400</xdr:colOff>
      <xdr:row>62</xdr:row>
      <xdr:rowOff>121678</xdr:rowOff>
    </xdr:to>
    <xdr:sp macro="" textlink="">
      <xdr:nvSpPr>
        <xdr:cNvPr id="349" name="円/楕円 348"/>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106455</xdr:rowOff>
    </xdr:from>
    <xdr:ext cx="762000" cy="259045"/>
    <xdr:sp macro="" textlink="">
      <xdr:nvSpPr>
        <xdr:cNvPr id="350" name="テキスト ボックス 349"/>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と比較すると０．４ポイント改善したが、全国平均、県内平均を上回り類似団体でも下位となっている。今後は下水道会計公債費の増加により比率が上昇することから、水洗化率の向上や繰上償還の推進により、比率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4233</xdr:rowOff>
    </xdr:from>
    <xdr:to>
      <xdr:col>24</xdr:col>
      <xdr:colOff>558800</xdr:colOff>
      <xdr:row>44</xdr:row>
      <xdr:rowOff>50195</xdr:rowOff>
    </xdr:to>
    <xdr:cxnSp macro="">
      <xdr:nvCxnSpPr>
        <xdr:cNvPr id="386" name="直線コネクタ 385"/>
        <xdr:cNvCxnSpPr/>
      </xdr:nvCxnSpPr>
      <xdr:spPr>
        <a:xfrm flipV="1">
          <a:off x="16179800" y="75480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7"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44</xdr:row>
      <xdr:rowOff>50195</xdr:rowOff>
    </xdr:to>
    <xdr:cxnSp macro="">
      <xdr:nvCxnSpPr>
        <xdr:cNvPr id="389" name="直線コネクタ 388"/>
        <xdr:cNvCxnSpPr/>
      </xdr:nvCxnSpPr>
      <xdr:spPr>
        <a:xfrm>
          <a:off x="15290800" y="74790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91" name="テキスト ボックス 390"/>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43</xdr:row>
      <xdr:rowOff>106741</xdr:rowOff>
    </xdr:to>
    <xdr:cxnSp macro="">
      <xdr:nvCxnSpPr>
        <xdr:cNvPr id="392" name="直線コネクタ 391"/>
        <xdr:cNvCxnSpPr/>
      </xdr:nvCxnSpPr>
      <xdr:spPr>
        <a:xfrm>
          <a:off x="14401800" y="726077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4" name="テキスト ボックス 393"/>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42</xdr:row>
      <xdr:rowOff>59872</xdr:rowOff>
    </xdr:to>
    <xdr:cxnSp macro="">
      <xdr:nvCxnSpPr>
        <xdr:cNvPr id="395" name="直線コネクタ 394"/>
        <xdr:cNvCxnSpPr/>
      </xdr:nvCxnSpPr>
      <xdr:spPr>
        <a:xfrm>
          <a:off x="13512800" y="70769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6" name="フローチャート : 判断 395"/>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7" name="テキスト ボックス 396"/>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8" name="フローチャート : 判断 397"/>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9" name="テキスト ボックス 398"/>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124883</xdr:rowOff>
    </xdr:from>
    <xdr:to>
      <xdr:col>24</xdr:col>
      <xdr:colOff>609600</xdr:colOff>
      <xdr:row>44</xdr:row>
      <xdr:rowOff>55033</xdr:rowOff>
    </xdr:to>
    <xdr:sp macro="" textlink="">
      <xdr:nvSpPr>
        <xdr:cNvPr id="405" name="円/楕円 404"/>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96960</xdr:rowOff>
    </xdr:from>
    <xdr:ext cx="762000" cy="259045"/>
    <xdr:sp macro="" textlink="">
      <xdr:nvSpPr>
        <xdr:cNvPr id="406"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170845</xdr:rowOff>
    </xdr:from>
    <xdr:to>
      <xdr:col>23</xdr:col>
      <xdr:colOff>457200</xdr:colOff>
      <xdr:row>44</xdr:row>
      <xdr:rowOff>100995</xdr:rowOff>
    </xdr:to>
    <xdr:sp macro="" textlink="">
      <xdr:nvSpPr>
        <xdr:cNvPr id="407" name="円/楕円 406"/>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85772</xdr:rowOff>
    </xdr:from>
    <xdr:ext cx="736600" cy="259045"/>
    <xdr:sp macro="" textlink="">
      <xdr:nvSpPr>
        <xdr:cNvPr id="408" name="テキスト ボックス 407"/>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55941</xdr:rowOff>
    </xdr:from>
    <xdr:to>
      <xdr:col>22</xdr:col>
      <xdr:colOff>254000</xdr:colOff>
      <xdr:row>43</xdr:row>
      <xdr:rowOff>157541</xdr:rowOff>
    </xdr:to>
    <xdr:sp macro="" textlink="">
      <xdr:nvSpPr>
        <xdr:cNvPr id="409" name="円/楕円 408"/>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167718</xdr:rowOff>
    </xdr:from>
    <xdr:ext cx="762000" cy="259045"/>
    <xdr:sp macro="" textlink="">
      <xdr:nvSpPr>
        <xdr:cNvPr id="410" name="テキスト ボックス 409"/>
        <xdr:cNvSpPr txBox="1"/>
      </xdr:nvSpPr>
      <xdr:spPr>
        <a:xfrm>
          <a:off x="14909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1" name="円/楕円 410"/>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12" name="テキスト ボックス 411"/>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13" name="円/楕円 412"/>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14" name="テキスト ボックス 413"/>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等繰入見込額の増等により昨年度より２２．２ポイント悪化した。今後は地方債現在高も減少していくとことから低位に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65738</xdr:rowOff>
    </xdr:from>
    <xdr:to>
      <xdr:col>24</xdr:col>
      <xdr:colOff>558800</xdr:colOff>
      <xdr:row>15</xdr:row>
      <xdr:rowOff>149376</xdr:rowOff>
    </xdr:to>
    <xdr:cxnSp macro="">
      <xdr:nvCxnSpPr>
        <xdr:cNvPr id="450" name="直線コネクタ 449"/>
        <xdr:cNvCxnSpPr/>
      </xdr:nvCxnSpPr>
      <xdr:spPr>
        <a:xfrm>
          <a:off x="16179800" y="2466038"/>
          <a:ext cx="8382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1"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2" name="フローチャート : 判断 451"/>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100451</xdr:rowOff>
    </xdr:from>
    <xdr:to>
      <xdr:col>23</xdr:col>
      <xdr:colOff>406400</xdr:colOff>
      <xdr:row>14</xdr:row>
      <xdr:rowOff>65738</xdr:rowOff>
    </xdr:to>
    <xdr:cxnSp macro="">
      <xdr:nvCxnSpPr>
        <xdr:cNvPr id="453" name="直線コネクタ 452"/>
        <xdr:cNvCxnSpPr/>
      </xdr:nvCxnSpPr>
      <xdr:spPr>
        <a:xfrm>
          <a:off x="15290800" y="2329301"/>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163363</xdr:rowOff>
    </xdr:from>
    <xdr:ext cx="736600" cy="259045"/>
    <xdr:sp macro="" textlink="">
      <xdr:nvSpPr>
        <xdr:cNvPr id="455" name="テキスト ボックス 454"/>
        <xdr:cNvSpPr txBox="1"/>
      </xdr:nvSpPr>
      <xdr:spPr>
        <a:xfrm>
          <a:off x="15798800" y="25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100451</xdr:rowOff>
    </xdr:from>
    <xdr:to>
      <xdr:col>22</xdr:col>
      <xdr:colOff>203200</xdr:colOff>
      <xdr:row>13</xdr:row>
      <xdr:rowOff>119985</xdr:rowOff>
    </xdr:to>
    <xdr:cxnSp macro="">
      <xdr:nvCxnSpPr>
        <xdr:cNvPr id="456" name="直線コネクタ 455"/>
        <xdr:cNvCxnSpPr/>
      </xdr:nvCxnSpPr>
      <xdr:spPr>
        <a:xfrm flipV="1">
          <a:off x="14401800" y="23293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7" name="フローチャート : 判断 456"/>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88433</xdr:rowOff>
    </xdr:from>
    <xdr:ext cx="762000" cy="259045"/>
    <xdr:sp macro="" textlink="">
      <xdr:nvSpPr>
        <xdr:cNvPr id="458" name="テキスト ボックス 457"/>
        <xdr:cNvSpPr txBox="1"/>
      </xdr:nvSpPr>
      <xdr:spPr>
        <a:xfrm>
          <a:off x="14909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119985</xdr:rowOff>
    </xdr:from>
    <xdr:to>
      <xdr:col>21</xdr:col>
      <xdr:colOff>0</xdr:colOff>
      <xdr:row>14</xdr:row>
      <xdr:rowOff>77228</xdr:rowOff>
    </xdr:to>
    <xdr:cxnSp macro="">
      <xdr:nvCxnSpPr>
        <xdr:cNvPr id="459" name="直線コネクタ 458"/>
        <xdr:cNvCxnSpPr/>
      </xdr:nvCxnSpPr>
      <xdr:spPr>
        <a:xfrm flipV="1">
          <a:off x="13512800" y="234883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60" name="フローチャート : 判断 459"/>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76701</xdr:rowOff>
    </xdr:from>
    <xdr:ext cx="762000" cy="259045"/>
    <xdr:sp macro="" textlink="">
      <xdr:nvSpPr>
        <xdr:cNvPr id="461" name="テキスト ボックス 460"/>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2" name="フローチャート : 判断 461"/>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63" name="テキスト ボックス 462"/>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98576</xdr:rowOff>
    </xdr:from>
    <xdr:to>
      <xdr:col>24</xdr:col>
      <xdr:colOff>609600</xdr:colOff>
      <xdr:row>16</xdr:row>
      <xdr:rowOff>28726</xdr:rowOff>
    </xdr:to>
    <xdr:sp macro="" textlink="">
      <xdr:nvSpPr>
        <xdr:cNvPr id="469" name="円/楕円 468"/>
        <xdr:cNvSpPr/>
      </xdr:nvSpPr>
      <xdr:spPr>
        <a:xfrm>
          <a:off x="169672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70653</xdr:rowOff>
    </xdr:from>
    <xdr:ext cx="762000" cy="259045"/>
    <xdr:sp macro="" textlink="">
      <xdr:nvSpPr>
        <xdr:cNvPr id="470" name="将来負担の状況該当値テキスト"/>
        <xdr:cNvSpPr txBox="1"/>
      </xdr:nvSpPr>
      <xdr:spPr>
        <a:xfrm>
          <a:off x="17106900" y="264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14938</xdr:rowOff>
    </xdr:from>
    <xdr:to>
      <xdr:col>23</xdr:col>
      <xdr:colOff>457200</xdr:colOff>
      <xdr:row>14</xdr:row>
      <xdr:rowOff>116538</xdr:rowOff>
    </xdr:to>
    <xdr:sp macro="" textlink="">
      <xdr:nvSpPr>
        <xdr:cNvPr id="471" name="円/楕円 470"/>
        <xdr:cNvSpPr/>
      </xdr:nvSpPr>
      <xdr:spPr>
        <a:xfrm>
          <a:off x="16129000" y="2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126715</xdr:rowOff>
    </xdr:from>
    <xdr:ext cx="736600" cy="259045"/>
    <xdr:sp macro="" textlink="">
      <xdr:nvSpPr>
        <xdr:cNvPr id="472" name="テキスト ボックス 471"/>
        <xdr:cNvSpPr txBox="1"/>
      </xdr:nvSpPr>
      <xdr:spPr>
        <a:xfrm>
          <a:off x="15798800" y="218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49651</xdr:rowOff>
    </xdr:from>
    <xdr:to>
      <xdr:col>22</xdr:col>
      <xdr:colOff>254000</xdr:colOff>
      <xdr:row>13</xdr:row>
      <xdr:rowOff>151251</xdr:rowOff>
    </xdr:to>
    <xdr:sp macro="" textlink="">
      <xdr:nvSpPr>
        <xdr:cNvPr id="473" name="円/楕円 472"/>
        <xdr:cNvSpPr/>
      </xdr:nvSpPr>
      <xdr:spPr>
        <a:xfrm>
          <a:off x="15240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161428</xdr:rowOff>
    </xdr:from>
    <xdr:ext cx="762000" cy="259045"/>
    <xdr:sp macro="" textlink="">
      <xdr:nvSpPr>
        <xdr:cNvPr id="474" name="テキスト ボックス 473"/>
        <xdr:cNvSpPr txBox="1"/>
      </xdr:nvSpPr>
      <xdr:spPr>
        <a:xfrm>
          <a:off x="14909800" y="204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69185</xdr:rowOff>
    </xdr:from>
    <xdr:to>
      <xdr:col>21</xdr:col>
      <xdr:colOff>50800</xdr:colOff>
      <xdr:row>13</xdr:row>
      <xdr:rowOff>170785</xdr:rowOff>
    </xdr:to>
    <xdr:sp macro="" textlink="">
      <xdr:nvSpPr>
        <xdr:cNvPr id="475" name="円/楕円 474"/>
        <xdr:cNvSpPr/>
      </xdr:nvSpPr>
      <xdr:spPr>
        <a:xfrm>
          <a:off x="14351000" y="2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9512</xdr:rowOff>
    </xdr:from>
    <xdr:ext cx="762000" cy="259045"/>
    <xdr:sp macro="" textlink="">
      <xdr:nvSpPr>
        <xdr:cNvPr id="476" name="テキスト ボックス 475"/>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26428</xdr:rowOff>
    </xdr:from>
    <xdr:to>
      <xdr:col>19</xdr:col>
      <xdr:colOff>533400</xdr:colOff>
      <xdr:row>14</xdr:row>
      <xdr:rowOff>128028</xdr:rowOff>
    </xdr:to>
    <xdr:sp macro="" textlink="">
      <xdr:nvSpPr>
        <xdr:cNvPr id="477" name="円/楕円 476"/>
        <xdr:cNvSpPr/>
      </xdr:nvSpPr>
      <xdr:spPr>
        <a:xfrm>
          <a:off x="13462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138205</xdr:rowOff>
    </xdr:from>
    <xdr:ext cx="762000" cy="259045"/>
    <xdr:sp macro="" textlink="">
      <xdr:nvSpPr>
        <xdr:cNvPr id="478" name="テキスト ボックス 477"/>
        <xdr:cNvSpPr txBox="1"/>
      </xdr:nvSpPr>
      <xdr:spPr>
        <a:xfrm>
          <a:off x="13131800" y="21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7,579
7,526
13.62
3,922,902
3,796,524
87,621
2,353,304
3,445,630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本町の前年度と比較すると</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ポイント上昇し、類似団体内</a:t>
          </a:r>
          <a:r>
            <a:rPr lang="ja-JP" altLang="en-US" sz="1100">
              <a:solidFill>
                <a:schemeClr val="dk1"/>
              </a:solidFill>
              <a:effectLst/>
              <a:latin typeface="+mn-lt"/>
              <a:ea typeface="+mn-ea"/>
              <a:cs typeface="+mn-cs"/>
            </a:rPr>
            <a:t>でも</a:t>
          </a:r>
          <a:r>
            <a:rPr lang="ja-JP" altLang="ja-JP" sz="1100">
              <a:solidFill>
                <a:schemeClr val="dk1"/>
              </a:solidFill>
              <a:effectLst/>
              <a:latin typeface="+mn-lt"/>
              <a:ea typeface="+mn-ea"/>
              <a:cs typeface="+mn-cs"/>
            </a:rPr>
            <a:t>下位、全国市町村平均、県内市町村平均を大きく上回っている。</a:t>
          </a:r>
          <a:r>
            <a:rPr lang="ja-JP" altLang="en-US" sz="1100">
              <a:solidFill>
                <a:schemeClr val="dk1"/>
              </a:solidFill>
              <a:effectLst/>
              <a:latin typeface="+mn-lt"/>
              <a:ea typeface="+mn-ea"/>
              <a:cs typeface="+mn-cs"/>
            </a:rPr>
            <a:t>経常的な人件費自体は前年度と比較すると約４１百万円減少しているが、他の経費を削減しているためどうしても比率は高止まりしてしまっている。今後も業務のアウトソーシングを進め、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39</xdr:row>
      <xdr:rowOff>115570</xdr:rowOff>
    </xdr:to>
    <xdr:cxnSp macro="">
      <xdr:nvCxnSpPr>
        <xdr:cNvPr id="60" name="直線コネクタ 59"/>
        <xdr:cNvCxnSpPr/>
      </xdr:nvCxnSpPr>
      <xdr:spPr>
        <a:xfrm flipV="1">
          <a:off x="4826000" y="578866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87647</xdr:rowOff>
    </xdr:from>
    <xdr:ext cx="762000" cy="259045"/>
    <xdr:sp macro="" textlink="">
      <xdr:nvSpPr>
        <xdr:cNvPr id="61"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39</xdr:row>
      <xdr:rowOff>115570</xdr:rowOff>
    </xdr:from>
    <xdr:to>
      <xdr:col>7</xdr:col>
      <xdr:colOff>104775</xdr:colOff>
      <xdr:row>39</xdr:row>
      <xdr:rowOff>115570</xdr:rowOff>
    </xdr:to>
    <xdr:cxnSp macro="">
      <xdr:nvCxnSpPr>
        <xdr:cNvPr id="62" name="直線コネクタ 61"/>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142240</xdr:rowOff>
    </xdr:to>
    <xdr:cxnSp macro="">
      <xdr:nvCxnSpPr>
        <xdr:cNvPr id="65" name="直線コネクタ 64"/>
        <xdr:cNvCxnSpPr/>
      </xdr:nvCxnSpPr>
      <xdr:spPr>
        <a:xfrm flipV="1">
          <a:off x="3987800" y="67564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6"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7" name="フローチャート : 判断 66"/>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xdr:rowOff>
    </xdr:from>
    <xdr:to>
      <xdr:col>5</xdr:col>
      <xdr:colOff>549275</xdr:colOff>
      <xdr:row>40</xdr:row>
      <xdr:rowOff>142240</xdr:rowOff>
    </xdr:to>
    <xdr:cxnSp macro="">
      <xdr:nvCxnSpPr>
        <xdr:cNvPr id="68" name="直線コネクタ 67"/>
        <xdr:cNvCxnSpPr/>
      </xdr:nvCxnSpPr>
      <xdr:spPr>
        <a:xfrm>
          <a:off x="3098800" y="6863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9" name="フローチャート : 判断 68"/>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0" name="テキスト ボックス 69"/>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40</xdr:row>
      <xdr:rowOff>5080</xdr:rowOff>
    </xdr:to>
    <xdr:cxnSp macro="">
      <xdr:nvCxnSpPr>
        <xdr:cNvPr id="71" name="直線コネクタ 70"/>
        <xdr:cNvCxnSpPr/>
      </xdr:nvCxnSpPr>
      <xdr:spPr>
        <a:xfrm>
          <a:off x="2209800" y="672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xdr:rowOff>
    </xdr:from>
    <xdr:to>
      <xdr:col>4</xdr:col>
      <xdr:colOff>396875</xdr:colOff>
      <xdr:row>37</xdr:row>
      <xdr:rowOff>105410</xdr:rowOff>
    </xdr:to>
    <xdr:sp macro="" textlink="">
      <xdr:nvSpPr>
        <xdr:cNvPr id="72" name="フローチャート : 判断 71"/>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73" name="テキスト ボックス 72"/>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41</xdr:row>
      <xdr:rowOff>31750</xdr:rowOff>
    </xdr:to>
    <xdr:cxnSp macro="">
      <xdr:nvCxnSpPr>
        <xdr:cNvPr id="74" name="直線コネクタ 73"/>
        <xdr:cNvCxnSpPr/>
      </xdr:nvCxnSpPr>
      <xdr:spPr>
        <a:xfrm flipV="1">
          <a:off x="1320800" y="67259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5" name="フローチャート : 判断 74"/>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6" name="テキスト ボックス 75"/>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7" name="フローチャート : 判断 76"/>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8" name="テキスト ボックス 77"/>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4" name="円/楕円 83"/>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5"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91440</xdr:rowOff>
    </xdr:from>
    <xdr:to>
      <xdr:col>5</xdr:col>
      <xdr:colOff>600075</xdr:colOff>
      <xdr:row>41</xdr:row>
      <xdr:rowOff>21590</xdr:rowOff>
    </xdr:to>
    <xdr:sp macro="" textlink="">
      <xdr:nvSpPr>
        <xdr:cNvPr id="86" name="円/楕円 85"/>
        <xdr:cNvSpPr/>
      </xdr:nvSpPr>
      <xdr:spPr>
        <a:xfrm>
          <a:off x="3937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6367</xdr:rowOff>
    </xdr:from>
    <xdr:ext cx="736600" cy="259045"/>
    <xdr:sp macro="" textlink="">
      <xdr:nvSpPr>
        <xdr:cNvPr id="87" name="テキスト ボックス 86"/>
        <xdr:cNvSpPr txBox="1"/>
      </xdr:nvSpPr>
      <xdr:spPr>
        <a:xfrm>
          <a:off x="3606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8" name="円/楕円 87"/>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89" name="テキスト ボックス 88"/>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90" name="円/楕円 89"/>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1" name="テキスト ボックス 90"/>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2" name="円/楕円 91"/>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3" name="テキスト ボックス 92"/>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すると０．７ポイント増であり、全国市町村平均、県内市町村平均ともに上回っている。上昇要因としては新たに道の駅付帯施設の運営経費が普通会計に組み込まれたことによるものが大きい。また臨時職員賃金の占める割合が大きいが、ほぼ保育士・小中学校臨時講師・図書館司書などの専門職で、正規職員の採用を抑制して人件費の削減を図っているためである。しかし今後はこれらの臨時職員についても順次削減していくこととしている。また委託料については、施設維持管理料が増加していることから、保守点検料の一括入札の実施や全職員による環境改善経費削減活動に取り組み、</a:t>
          </a:r>
          <a:r>
            <a:rPr kumimoji="1" lang="ja-JP" altLang="ja-JP" sz="1050">
              <a:solidFill>
                <a:schemeClr val="dk1"/>
              </a:solidFill>
              <a:effectLst/>
              <a:latin typeface="+mn-lt"/>
              <a:ea typeface="+mn-ea"/>
              <a:cs typeface="+mn-cs"/>
            </a:rPr>
            <a:t>事業ごとに評価を行いスクラップビルドの徹底を</a:t>
          </a:r>
          <a:r>
            <a:rPr kumimoji="1" lang="ja-JP" altLang="en-US" sz="1050">
              <a:latin typeface="ＭＳ Ｐゴシック"/>
            </a:rPr>
            <a:t>経費削減に努めているほか、電算システムについては平成２７年度中に県内町合同クラウド化が開始されることにより今後削減が見込まれる。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3" name="直線コネクタ 122"/>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4"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5" name="直線コネクタ 124"/>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6"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7" name="直線コネクタ 126"/>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83457</xdr:rowOff>
    </xdr:to>
    <xdr:cxnSp macro="">
      <xdr:nvCxnSpPr>
        <xdr:cNvPr id="128" name="直線コネクタ 127"/>
        <xdr:cNvCxnSpPr/>
      </xdr:nvCxnSpPr>
      <xdr:spPr>
        <a:xfrm>
          <a:off x="15671800" y="3093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29"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0" name="フローチャート : 判断 129"/>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xdr:rowOff>
    </xdr:from>
    <xdr:to>
      <xdr:col>22</xdr:col>
      <xdr:colOff>565150</xdr:colOff>
      <xdr:row>18</xdr:row>
      <xdr:rowOff>7257</xdr:rowOff>
    </xdr:to>
    <xdr:cxnSp macro="">
      <xdr:nvCxnSpPr>
        <xdr:cNvPr id="131" name="直線コネクタ 130"/>
        <xdr:cNvCxnSpPr/>
      </xdr:nvCxnSpPr>
      <xdr:spPr>
        <a:xfrm>
          <a:off x="14782800" y="3093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2" name="フローチャート : 判断 131"/>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3" name="テキスト ボックス 132"/>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18</xdr:row>
      <xdr:rowOff>18143</xdr:rowOff>
    </xdr:to>
    <xdr:cxnSp macro="">
      <xdr:nvCxnSpPr>
        <xdr:cNvPr id="134" name="直線コネクタ 133"/>
        <xdr:cNvCxnSpPr/>
      </xdr:nvCxnSpPr>
      <xdr:spPr>
        <a:xfrm flipV="1">
          <a:off x="13893800" y="3093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5" name="フローチャート : 判断 134"/>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6" name="テキスト ボックス 135"/>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18143</xdr:rowOff>
    </xdr:from>
    <xdr:to>
      <xdr:col>20</xdr:col>
      <xdr:colOff>158750</xdr:colOff>
      <xdr:row>18</xdr:row>
      <xdr:rowOff>18143</xdr:rowOff>
    </xdr:to>
    <xdr:cxnSp macro="">
      <xdr:nvCxnSpPr>
        <xdr:cNvPr id="137" name="直線コネクタ 136"/>
        <xdr:cNvCxnSpPr/>
      </xdr:nvCxnSpPr>
      <xdr:spPr>
        <a:xfrm>
          <a:off x="13004800" y="310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8" name="フローチャート : 判断 137"/>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9" name="テキスト ボックス 138"/>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0" name="フローチャート : 判断 139"/>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1" name="テキスト ボックス 140"/>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7" name="円/楕円 146"/>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8"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49" name="円/楕円 148"/>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0" name="テキスト ボックス 149"/>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127907</xdr:rowOff>
    </xdr:from>
    <xdr:to>
      <xdr:col>21</xdr:col>
      <xdr:colOff>412750</xdr:colOff>
      <xdr:row>18</xdr:row>
      <xdr:rowOff>58057</xdr:rowOff>
    </xdr:to>
    <xdr:sp macro="" textlink="">
      <xdr:nvSpPr>
        <xdr:cNvPr id="151" name="円/楕円 150"/>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42834</xdr:rowOff>
    </xdr:from>
    <xdr:ext cx="762000" cy="259045"/>
    <xdr:sp macro="" textlink="">
      <xdr:nvSpPr>
        <xdr:cNvPr id="152" name="テキスト ボックス 151"/>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3" name="円/楕円 152"/>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4" name="テキスト ボックス 153"/>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138793</xdr:rowOff>
    </xdr:from>
    <xdr:to>
      <xdr:col>19</xdr:col>
      <xdr:colOff>6350</xdr:colOff>
      <xdr:row>18</xdr:row>
      <xdr:rowOff>68943</xdr:rowOff>
    </xdr:to>
    <xdr:sp macro="" textlink="">
      <xdr:nvSpPr>
        <xdr:cNvPr id="155" name="円/楕円 154"/>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53720</xdr:rowOff>
    </xdr:from>
    <xdr:ext cx="762000" cy="259045"/>
    <xdr:sp macro="" textlink="">
      <xdr:nvSpPr>
        <xdr:cNvPr id="156" name="テキスト ボックス 155"/>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前年度と比較すると０．６ポイント上昇したが、全国市町村平均、県内市町村平均を大きく下回っていることから、今後も引き続き必要な扶助は行いつつ比率の抑制に努める。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1" name="直線コネクタ 170"/>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2" name="テキスト ボックス 171"/>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3" name="直線コネクタ 17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4" name="テキスト ボックス 173"/>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5" name="直線コネクタ 174"/>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6" name="テキスト ボックス 175"/>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9" name="直線コネクタ 178"/>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0" name="テキスト ボックス 179"/>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1" name="直線コネクタ 180"/>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2" name="テキスト ボックス 181"/>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3" name="直線コネクタ 182"/>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4" name="テキスト ボックス 183"/>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88" name="直線コネクタ 187"/>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89"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0" name="直線コネクタ 189"/>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155575</xdr:rowOff>
    </xdr:from>
    <xdr:to>
      <xdr:col>7</xdr:col>
      <xdr:colOff>15875</xdr:colOff>
      <xdr:row>56</xdr:row>
      <xdr:rowOff>155575</xdr:rowOff>
    </xdr:to>
    <xdr:cxnSp macro="">
      <xdr:nvCxnSpPr>
        <xdr:cNvPr id="193" name="直線コネクタ 192"/>
        <xdr:cNvCxnSpPr/>
      </xdr:nvCxnSpPr>
      <xdr:spPr>
        <a:xfrm>
          <a:off x="3987800" y="95853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4"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5" name="フローチャート : 判断 194"/>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155575</xdr:rowOff>
    </xdr:from>
    <xdr:to>
      <xdr:col>5</xdr:col>
      <xdr:colOff>549275</xdr:colOff>
      <xdr:row>56</xdr:row>
      <xdr:rowOff>69850</xdr:rowOff>
    </xdr:to>
    <xdr:cxnSp macro="">
      <xdr:nvCxnSpPr>
        <xdr:cNvPr id="196" name="直線コネクタ 195"/>
        <xdr:cNvCxnSpPr/>
      </xdr:nvCxnSpPr>
      <xdr:spPr>
        <a:xfrm flipV="1">
          <a:off x="3098800" y="9585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7" name="フローチャート : 判断 196"/>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198" name="テキスト ボックス 197"/>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127000</xdr:rowOff>
    </xdr:to>
    <xdr:cxnSp macro="">
      <xdr:nvCxnSpPr>
        <xdr:cNvPr id="199" name="直線コネクタ 198"/>
        <xdr:cNvCxnSpPr/>
      </xdr:nvCxnSpPr>
      <xdr:spPr>
        <a:xfrm flipV="1">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0" name="フローチャート : 判断 199"/>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1" name="テキスト ボックス 200"/>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127000</xdr:rowOff>
    </xdr:to>
    <xdr:cxnSp macro="">
      <xdr:nvCxnSpPr>
        <xdr:cNvPr id="202" name="直線コネクタ 201"/>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3" name="フローチャート :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5" name="フローチャート : 判断 204"/>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6" name="テキスト ボックス 205"/>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104775</xdr:rowOff>
    </xdr:from>
    <xdr:to>
      <xdr:col>7</xdr:col>
      <xdr:colOff>66675</xdr:colOff>
      <xdr:row>57</xdr:row>
      <xdr:rowOff>34925</xdr:rowOff>
    </xdr:to>
    <xdr:sp macro="" textlink="">
      <xdr:nvSpPr>
        <xdr:cNvPr id="212" name="円/楕円 211"/>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121302</xdr:rowOff>
    </xdr:from>
    <xdr:ext cx="762000" cy="259045"/>
    <xdr:sp macro="" textlink="">
      <xdr:nvSpPr>
        <xdr:cNvPr id="213" name="扶助費該当値テキスト"/>
        <xdr:cNvSpPr txBox="1"/>
      </xdr:nvSpPr>
      <xdr:spPr>
        <a:xfrm>
          <a:off x="4914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104775</xdr:rowOff>
    </xdr:from>
    <xdr:to>
      <xdr:col>5</xdr:col>
      <xdr:colOff>600075</xdr:colOff>
      <xdr:row>56</xdr:row>
      <xdr:rowOff>34925</xdr:rowOff>
    </xdr:to>
    <xdr:sp macro="" textlink="">
      <xdr:nvSpPr>
        <xdr:cNvPr id="214" name="円/楕円 213"/>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45102</xdr:rowOff>
    </xdr:from>
    <xdr:ext cx="736600" cy="259045"/>
    <xdr:sp macro="" textlink="">
      <xdr:nvSpPr>
        <xdr:cNvPr id="215" name="テキスト ボックス 214"/>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6" name="円/楕円 215"/>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7" name="テキスト ボックス 216"/>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8" name="円/楕円 217"/>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9" name="テキスト ボックス 21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20" name="円/楕円 21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21" name="テキスト ボックス 22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本町の前年度と比較すると</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ポイント増加しており、近年の増加傾向は続いている。中でも特別会計への繰出金が比率を押し上げる要因であり、</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下水道会計に対する繰出金など今後も増加する傾向であることから、</a:t>
          </a:r>
          <a:r>
            <a:rPr lang="ja-JP" altLang="en-US" sz="1100" b="0" i="0" baseline="0">
              <a:solidFill>
                <a:schemeClr val="dk1"/>
              </a:solidFill>
              <a:effectLst/>
              <a:latin typeface="+mn-lt"/>
              <a:ea typeface="+mn-ea"/>
              <a:cs typeface="+mn-cs"/>
            </a:rPr>
            <a:t>国保会計や介護会計については</a:t>
          </a:r>
          <a:r>
            <a:rPr lang="ja-JP" altLang="ja-JP" sz="1100" b="0" i="0" baseline="0">
              <a:solidFill>
                <a:schemeClr val="dk1"/>
              </a:solidFill>
              <a:effectLst/>
              <a:latin typeface="+mn-lt"/>
              <a:ea typeface="+mn-ea"/>
              <a:cs typeface="+mn-cs"/>
            </a:rPr>
            <a:t>医療費やサービス費の抑制</a:t>
          </a:r>
          <a:r>
            <a:rPr lang="ja-JP" altLang="en-US" sz="1100" b="0" i="0" baseline="0">
              <a:solidFill>
                <a:schemeClr val="dk1"/>
              </a:solidFill>
              <a:effectLst/>
              <a:latin typeface="+mn-lt"/>
              <a:ea typeface="+mn-ea"/>
              <a:cs typeface="+mn-cs"/>
            </a:rPr>
            <a:t>、下水道会計については</a:t>
          </a:r>
          <a:r>
            <a:rPr lang="ja-JP" altLang="ja-JP" sz="1100" b="0" i="0" baseline="0">
              <a:solidFill>
                <a:schemeClr val="dk1"/>
              </a:solidFill>
              <a:effectLst/>
              <a:latin typeface="+mn-lt"/>
              <a:ea typeface="+mn-ea"/>
              <a:cs typeface="+mn-cs"/>
            </a:rPr>
            <a:t>水洗化率の向上</a:t>
          </a:r>
          <a:r>
            <a:rPr lang="ja-JP" altLang="en-US" sz="1100" b="0" i="0" baseline="0">
              <a:solidFill>
                <a:schemeClr val="dk1"/>
              </a:solidFill>
              <a:effectLst/>
              <a:latin typeface="+mn-lt"/>
              <a:ea typeface="+mn-ea"/>
              <a:cs typeface="+mn-cs"/>
            </a:rPr>
            <a:t>、そしてすべての会計において</a:t>
          </a:r>
          <a:r>
            <a:rPr lang="ja-JP" altLang="ja-JP" sz="1100" b="0" i="0" baseline="0">
              <a:solidFill>
                <a:schemeClr val="dk1"/>
              </a:solidFill>
              <a:effectLst/>
              <a:latin typeface="+mn-lt"/>
              <a:ea typeface="+mn-ea"/>
              <a:cs typeface="+mn-cs"/>
            </a:rPr>
            <a:t>未収金の回収に努めることにより、比率の抑制に努める。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6" name="直線コネクタ 23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7" name="テキスト ボックス 23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8" name="直線コネクタ 23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9" name="テキスト ボックス 23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0" name="直線コネクタ 23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1" name="テキスト ボックス 24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2" name="直線コネクタ 24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3" name="テキスト ボックス 24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7" name="直線コネクタ 246"/>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48"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49" name="直線コネクタ 248"/>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1" name="直線コネクタ 25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133858</xdr:rowOff>
    </xdr:from>
    <xdr:to>
      <xdr:col>24</xdr:col>
      <xdr:colOff>31750</xdr:colOff>
      <xdr:row>59</xdr:row>
      <xdr:rowOff>138430</xdr:rowOff>
    </xdr:to>
    <xdr:cxnSp macro="">
      <xdr:nvCxnSpPr>
        <xdr:cNvPr id="252" name="直線コネクタ 251"/>
        <xdr:cNvCxnSpPr/>
      </xdr:nvCxnSpPr>
      <xdr:spPr>
        <a:xfrm>
          <a:off x="15671800" y="990650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3"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4" name="フローチャート : 判断 253"/>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133858</xdr:rowOff>
    </xdr:to>
    <xdr:cxnSp macro="">
      <xdr:nvCxnSpPr>
        <xdr:cNvPr id="255" name="直線コネクタ 254"/>
        <xdr:cNvCxnSpPr/>
      </xdr:nvCxnSpPr>
      <xdr:spPr>
        <a:xfrm>
          <a:off x="14782800" y="9888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6" name="フローチャート : 判断 255"/>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7" name="テキスト ボックス 256"/>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124714</xdr:rowOff>
    </xdr:to>
    <xdr:cxnSp macro="">
      <xdr:nvCxnSpPr>
        <xdr:cNvPr id="258" name="直線コネクタ 257"/>
        <xdr:cNvCxnSpPr/>
      </xdr:nvCxnSpPr>
      <xdr:spPr>
        <a:xfrm flipV="1">
          <a:off x="13893800" y="9888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59" name="フローチャート : 判断 258"/>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0" name="テキスト ボックス 259"/>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51562</xdr:rowOff>
    </xdr:from>
    <xdr:to>
      <xdr:col>20</xdr:col>
      <xdr:colOff>158750</xdr:colOff>
      <xdr:row>57</xdr:row>
      <xdr:rowOff>124714</xdr:rowOff>
    </xdr:to>
    <xdr:cxnSp macro="">
      <xdr:nvCxnSpPr>
        <xdr:cNvPr id="261" name="直線コネクタ 260"/>
        <xdr:cNvCxnSpPr/>
      </xdr:nvCxnSpPr>
      <xdr:spPr>
        <a:xfrm>
          <a:off x="13004800" y="98242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4" name="フローチャート : 判断 263"/>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5" name="テキスト ボックス 264"/>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1" name="円/楕円 270"/>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2"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83058</xdr:rowOff>
    </xdr:from>
    <xdr:to>
      <xdr:col>22</xdr:col>
      <xdr:colOff>615950</xdr:colOff>
      <xdr:row>58</xdr:row>
      <xdr:rowOff>13208</xdr:rowOff>
    </xdr:to>
    <xdr:sp macro="" textlink="">
      <xdr:nvSpPr>
        <xdr:cNvPr id="273" name="円/楕円 272"/>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169435</xdr:rowOff>
    </xdr:from>
    <xdr:ext cx="736600" cy="259045"/>
    <xdr:sp macro="" textlink="">
      <xdr:nvSpPr>
        <xdr:cNvPr id="274" name="テキスト ボックス 273"/>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5" name="円/楕円 274"/>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6" name="テキスト ボックス 275"/>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73914</xdr:rowOff>
    </xdr:from>
    <xdr:to>
      <xdr:col>20</xdr:col>
      <xdr:colOff>209550</xdr:colOff>
      <xdr:row>58</xdr:row>
      <xdr:rowOff>4064</xdr:rowOff>
    </xdr:to>
    <xdr:sp macro="" textlink="">
      <xdr:nvSpPr>
        <xdr:cNvPr id="277" name="円/楕円 276"/>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160291</xdr:rowOff>
    </xdr:from>
    <xdr:ext cx="762000" cy="259045"/>
    <xdr:sp macro="" textlink="">
      <xdr:nvSpPr>
        <xdr:cNvPr id="278" name="テキスト ボックス 277"/>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79" name="円/楕円 278"/>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112539</xdr:rowOff>
    </xdr:from>
    <xdr:ext cx="762000" cy="259045"/>
    <xdr:sp macro="" textlink="">
      <xdr:nvSpPr>
        <xdr:cNvPr id="280" name="テキスト ボックス 279"/>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を比較すると１．６ポイント減となり、全国市町村平均、県内市町村平均を下回ることとなった。住民や各種団体補助については、毎年見直しを行い削減に努めており、必要な補助が適切に行えるよう今後も継続して見直し等を行う。</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5" name="直線コネクタ 304"/>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8"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9" name="直線コネクタ 308"/>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53848</xdr:rowOff>
    </xdr:to>
    <xdr:cxnSp macro="">
      <xdr:nvCxnSpPr>
        <xdr:cNvPr id="310" name="直線コネクタ 309"/>
        <xdr:cNvCxnSpPr/>
      </xdr:nvCxnSpPr>
      <xdr:spPr>
        <a:xfrm flipV="1">
          <a:off x="15671800" y="6152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1"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2" name="フローチャート : 判断 311"/>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85852</xdr:rowOff>
    </xdr:to>
    <xdr:cxnSp macro="">
      <xdr:nvCxnSpPr>
        <xdr:cNvPr id="313" name="直線コネクタ 312"/>
        <xdr:cNvCxnSpPr/>
      </xdr:nvCxnSpPr>
      <xdr:spPr>
        <a:xfrm flipV="1">
          <a:off x="14782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4" name="フローチャート : 判断 313"/>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5" name="テキスト ボックス 31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85852</xdr:rowOff>
    </xdr:to>
    <xdr:cxnSp macro="">
      <xdr:nvCxnSpPr>
        <xdr:cNvPr id="316" name="直線コネクタ 315"/>
        <xdr:cNvCxnSpPr/>
      </xdr:nvCxnSpPr>
      <xdr:spPr>
        <a:xfrm>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7" name="フローチャート : 判断 316"/>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18" name="テキスト ボックス 317"/>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108712</xdr:rowOff>
    </xdr:to>
    <xdr:cxnSp macro="">
      <xdr:nvCxnSpPr>
        <xdr:cNvPr id="319" name="直線コネクタ 318"/>
        <xdr:cNvCxnSpPr/>
      </xdr:nvCxnSpPr>
      <xdr:spPr>
        <a:xfrm flipV="1">
          <a:off x="13004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0" name="フローチャート : 判断 31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1" name="テキスト ボックス 32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2" name="フローチャート : 判断 32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3" name="テキスト ボックス 32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9" name="円/楕円 328"/>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30"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31" name="円/楕円 330"/>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32" name="テキスト ボックス 331"/>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3" name="円/楕円 33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34" name="テキスト ボックス 333"/>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5" name="円/楕円 33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6" name="テキスト ボックス 33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7" name="円/楕円 336"/>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8" name="テキスト ボックス 337"/>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より１．０ポイント減少したが、依然全国平均、県内市町村平均を上回っている。公債費自体の減少が数値良化の要因である。今後も新規発行債の抑制や繰上償還を実施することにより比率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6" name="直線コネクタ 365"/>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7"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8" name="直線コネクタ 367"/>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0" name="直線コネクタ 36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123189</xdr:rowOff>
    </xdr:to>
    <xdr:cxnSp macro="">
      <xdr:nvCxnSpPr>
        <xdr:cNvPr id="371" name="直線コネクタ 370"/>
        <xdr:cNvCxnSpPr/>
      </xdr:nvCxnSpPr>
      <xdr:spPr>
        <a:xfrm flipV="1">
          <a:off x="3987800" y="13591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2"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3" name="フローチャート : 判断 372"/>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79</xdr:row>
      <xdr:rowOff>123189</xdr:rowOff>
    </xdr:to>
    <xdr:cxnSp macro="">
      <xdr:nvCxnSpPr>
        <xdr:cNvPr id="374" name="直線コネクタ 373"/>
        <xdr:cNvCxnSpPr/>
      </xdr:nvCxnSpPr>
      <xdr:spPr>
        <a:xfrm>
          <a:off x="3098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5" name="フローチャート :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54611</xdr:rowOff>
    </xdr:to>
    <xdr:cxnSp macro="">
      <xdr:nvCxnSpPr>
        <xdr:cNvPr id="377" name="直線コネクタ 376"/>
        <xdr:cNvCxnSpPr/>
      </xdr:nvCxnSpPr>
      <xdr:spPr>
        <a:xfrm>
          <a:off x="2209800" y="13576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78" name="フローチャート : 判断 377"/>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79" name="テキスト ボックス 378"/>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46989</xdr:rowOff>
    </xdr:to>
    <xdr:cxnSp macro="">
      <xdr:nvCxnSpPr>
        <xdr:cNvPr id="380" name="直線コネクタ 379"/>
        <xdr:cNvCxnSpPr/>
      </xdr:nvCxnSpPr>
      <xdr:spPr>
        <a:xfrm flipV="1">
          <a:off x="1320800" y="13576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3" name="フローチャート : 判断 382"/>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4" name="テキスト ボックス 383"/>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0" name="円/楕円 389"/>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1"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72389</xdr:rowOff>
    </xdr:from>
    <xdr:to>
      <xdr:col>5</xdr:col>
      <xdr:colOff>600075</xdr:colOff>
      <xdr:row>80</xdr:row>
      <xdr:rowOff>2539</xdr:rowOff>
    </xdr:to>
    <xdr:sp macro="" textlink="">
      <xdr:nvSpPr>
        <xdr:cNvPr id="392" name="円/楕円 391"/>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158766</xdr:rowOff>
    </xdr:from>
    <xdr:ext cx="736600" cy="259045"/>
    <xdr:sp macro="" textlink="">
      <xdr:nvSpPr>
        <xdr:cNvPr id="393" name="テキスト ボックス 392"/>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4" name="円/楕円 393"/>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5" name="テキスト ボックス 394"/>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96" name="円/楕円 395"/>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97" name="テキスト ボックス 396"/>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8" name="円/楕円 397"/>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107966</xdr:rowOff>
    </xdr:from>
    <xdr:ext cx="762000" cy="259045"/>
    <xdr:sp macro="" textlink="">
      <xdr:nvSpPr>
        <xdr:cNvPr id="399" name="テキスト ボックス 398"/>
        <xdr:cNvSpPr txBox="1"/>
      </xdr:nvSpPr>
      <xdr:spPr>
        <a:xfrm>
          <a:off x="939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最下位は免れたが、全国市町村平均、県内市町村平均を上回っている。要因は比率の約３２．７％を占めている人件費である。平成２６年４月１日現在職員数９６名であり、平成１７年度の１１３名と比べ大きく減らすことが出来ているが、保育所２園の職員の占める割合が大きく、今後大きな削減は難しい状況に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5" name="直線コネクタ 424"/>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6"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7" name="直線コネクタ 426"/>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28"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29" name="直線コネクタ 428"/>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156718</xdr:rowOff>
    </xdr:from>
    <xdr:to>
      <xdr:col>24</xdr:col>
      <xdr:colOff>31750</xdr:colOff>
      <xdr:row>79</xdr:row>
      <xdr:rowOff>170435</xdr:rowOff>
    </xdr:to>
    <xdr:cxnSp macro="">
      <xdr:nvCxnSpPr>
        <xdr:cNvPr id="430" name="直線コネクタ 429"/>
        <xdr:cNvCxnSpPr/>
      </xdr:nvCxnSpPr>
      <xdr:spPr>
        <a:xfrm>
          <a:off x="15671800" y="137012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110998</xdr:rowOff>
    </xdr:from>
    <xdr:to>
      <xdr:col>22</xdr:col>
      <xdr:colOff>565150</xdr:colOff>
      <xdr:row>79</xdr:row>
      <xdr:rowOff>156718</xdr:rowOff>
    </xdr:to>
    <xdr:cxnSp macro="">
      <xdr:nvCxnSpPr>
        <xdr:cNvPr id="433" name="直線コネクタ 432"/>
        <xdr:cNvCxnSpPr/>
      </xdr:nvCxnSpPr>
      <xdr:spPr>
        <a:xfrm>
          <a:off x="14782800" y="13655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4" name="フローチャート :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42418</xdr:rowOff>
    </xdr:from>
    <xdr:to>
      <xdr:col>21</xdr:col>
      <xdr:colOff>361950</xdr:colOff>
      <xdr:row>79</xdr:row>
      <xdr:rowOff>110998</xdr:rowOff>
    </xdr:to>
    <xdr:cxnSp macro="">
      <xdr:nvCxnSpPr>
        <xdr:cNvPr id="436" name="直線コネクタ 435"/>
        <xdr:cNvCxnSpPr/>
      </xdr:nvCxnSpPr>
      <xdr:spPr>
        <a:xfrm>
          <a:off x="13893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7" name="フローチャート :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42418</xdr:rowOff>
    </xdr:from>
    <xdr:to>
      <xdr:col>20</xdr:col>
      <xdr:colOff>158750</xdr:colOff>
      <xdr:row>80</xdr:row>
      <xdr:rowOff>44704</xdr:rowOff>
    </xdr:to>
    <xdr:cxnSp macro="">
      <xdr:nvCxnSpPr>
        <xdr:cNvPr id="439" name="直線コネクタ 438"/>
        <xdr:cNvCxnSpPr/>
      </xdr:nvCxnSpPr>
      <xdr:spPr>
        <a:xfrm flipV="1">
          <a:off x="13004800" y="135869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0" name="フローチャート : 判断 439"/>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1" name="テキスト ボックス 44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2" name="フローチャート : 判断 441"/>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3" name="テキスト ボックス 442"/>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119635</xdr:rowOff>
    </xdr:from>
    <xdr:to>
      <xdr:col>24</xdr:col>
      <xdr:colOff>82550</xdr:colOff>
      <xdr:row>80</xdr:row>
      <xdr:rowOff>49785</xdr:rowOff>
    </xdr:to>
    <xdr:sp macro="" textlink="">
      <xdr:nvSpPr>
        <xdr:cNvPr id="449" name="円/楕円 448"/>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91712</xdr:rowOff>
    </xdr:from>
    <xdr:ext cx="762000" cy="259045"/>
    <xdr:sp macro="" textlink="">
      <xdr:nvSpPr>
        <xdr:cNvPr id="450" name="公債費以外該当値テキスト"/>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51" name="円/楕円 450"/>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52" name="テキスト ボックス 451"/>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60198</xdr:rowOff>
    </xdr:from>
    <xdr:to>
      <xdr:col>21</xdr:col>
      <xdr:colOff>412750</xdr:colOff>
      <xdr:row>79</xdr:row>
      <xdr:rowOff>161798</xdr:rowOff>
    </xdr:to>
    <xdr:sp macro="" textlink="">
      <xdr:nvSpPr>
        <xdr:cNvPr id="453" name="円/楕円 452"/>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146575</xdr:rowOff>
    </xdr:from>
    <xdr:ext cx="762000" cy="259045"/>
    <xdr:sp macro="" textlink="">
      <xdr:nvSpPr>
        <xdr:cNvPr id="454" name="テキスト ボックス 453"/>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163068</xdr:rowOff>
    </xdr:from>
    <xdr:to>
      <xdr:col>20</xdr:col>
      <xdr:colOff>209550</xdr:colOff>
      <xdr:row>79</xdr:row>
      <xdr:rowOff>93218</xdr:rowOff>
    </xdr:to>
    <xdr:sp macro="" textlink="">
      <xdr:nvSpPr>
        <xdr:cNvPr id="455" name="円/楕円 454"/>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77995</xdr:rowOff>
    </xdr:from>
    <xdr:ext cx="762000" cy="259045"/>
    <xdr:sp macro="" textlink="">
      <xdr:nvSpPr>
        <xdr:cNvPr id="456" name="テキスト ボックス 455"/>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165354</xdr:rowOff>
    </xdr:from>
    <xdr:to>
      <xdr:col>19</xdr:col>
      <xdr:colOff>6350</xdr:colOff>
      <xdr:row>80</xdr:row>
      <xdr:rowOff>95504</xdr:rowOff>
    </xdr:to>
    <xdr:sp macro="" textlink="">
      <xdr:nvSpPr>
        <xdr:cNvPr id="457" name="円/楕円 456"/>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80281</xdr:rowOff>
    </xdr:from>
    <xdr:ext cx="762000" cy="259045"/>
    <xdr:sp macro="" textlink="">
      <xdr:nvSpPr>
        <xdr:cNvPr id="458" name="テキスト ボックス 457"/>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105499</xdr:rowOff>
    </xdr:from>
    <xdr:to>
      <xdr:col>4</xdr:col>
      <xdr:colOff>1117600</xdr:colOff>
      <xdr:row>16</xdr:row>
      <xdr:rowOff>139052</xdr:rowOff>
    </xdr:to>
    <xdr:cxnSp macro="">
      <xdr:nvCxnSpPr>
        <xdr:cNvPr id="50" name="直線コネクタ 49"/>
        <xdr:cNvCxnSpPr/>
      </xdr:nvCxnSpPr>
      <xdr:spPr bwMode="auto">
        <a:xfrm>
          <a:off x="5003800" y="2896324"/>
          <a:ext cx="647700" cy="3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105499</xdr:rowOff>
    </xdr:from>
    <xdr:to>
      <xdr:col>4</xdr:col>
      <xdr:colOff>469900</xdr:colOff>
      <xdr:row>16</xdr:row>
      <xdr:rowOff>155765</xdr:rowOff>
    </xdr:to>
    <xdr:cxnSp macro="">
      <xdr:nvCxnSpPr>
        <xdr:cNvPr id="53" name="直線コネクタ 52"/>
        <xdr:cNvCxnSpPr/>
      </xdr:nvCxnSpPr>
      <xdr:spPr bwMode="auto">
        <a:xfrm flipV="1">
          <a:off x="4305300" y="2896324"/>
          <a:ext cx="698500" cy="5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155765</xdr:rowOff>
    </xdr:from>
    <xdr:to>
      <xdr:col>3</xdr:col>
      <xdr:colOff>904875</xdr:colOff>
      <xdr:row>17</xdr:row>
      <xdr:rowOff>56426</xdr:rowOff>
    </xdr:to>
    <xdr:cxnSp macro="">
      <xdr:nvCxnSpPr>
        <xdr:cNvPr id="56" name="直線コネクタ 55"/>
        <xdr:cNvCxnSpPr/>
      </xdr:nvCxnSpPr>
      <xdr:spPr bwMode="auto">
        <a:xfrm flipV="1">
          <a:off x="3606800" y="2946590"/>
          <a:ext cx="698500" cy="7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51689</xdr:rowOff>
    </xdr:from>
    <xdr:to>
      <xdr:col>3</xdr:col>
      <xdr:colOff>206375</xdr:colOff>
      <xdr:row>17</xdr:row>
      <xdr:rowOff>56426</xdr:rowOff>
    </xdr:to>
    <xdr:cxnSp macro="">
      <xdr:nvCxnSpPr>
        <xdr:cNvPr id="59" name="直線コネクタ 58"/>
        <xdr:cNvCxnSpPr/>
      </xdr:nvCxnSpPr>
      <xdr:spPr bwMode="auto">
        <a:xfrm>
          <a:off x="2908300" y="3013964"/>
          <a:ext cx="698500" cy="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157243</xdr:rowOff>
    </xdr:from>
    <xdr:ext cx="762000" cy="259045"/>
    <xdr:sp macro="" textlink="">
      <xdr:nvSpPr>
        <xdr:cNvPr id="61" name="テキスト ボックス 60"/>
        <xdr:cNvSpPr txBox="1"/>
      </xdr:nvSpPr>
      <xdr:spPr>
        <a:xfrm>
          <a:off x="3225800" y="311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41190</xdr:rowOff>
    </xdr:from>
    <xdr:ext cx="762000" cy="259045"/>
    <xdr:sp macro="" textlink="">
      <xdr:nvSpPr>
        <xdr:cNvPr id="63" name="テキスト ボックス 62"/>
        <xdr:cNvSpPr txBox="1"/>
      </xdr:nvSpPr>
      <xdr:spPr>
        <a:xfrm>
          <a:off x="2527300" y="3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88252</xdr:rowOff>
    </xdr:from>
    <xdr:to>
      <xdr:col>5</xdr:col>
      <xdr:colOff>34925</xdr:colOff>
      <xdr:row>17</xdr:row>
      <xdr:rowOff>18402</xdr:rowOff>
    </xdr:to>
    <xdr:sp macro="" textlink="">
      <xdr:nvSpPr>
        <xdr:cNvPr id="69" name="円/楕円 68"/>
        <xdr:cNvSpPr/>
      </xdr:nvSpPr>
      <xdr:spPr bwMode="auto">
        <a:xfrm>
          <a:off x="5600700" y="287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104779</xdr:rowOff>
    </xdr:from>
    <xdr:ext cx="762000" cy="259045"/>
    <xdr:sp macro="" textlink="">
      <xdr:nvSpPr>
        <xdr:cNvPr id="70" name="人口1人当たり決算額の推移該当値テキスト130"/>
        <xdr:cNvSpPr txBox="1"/>
      </xdr:nvSpPr>
      <xdr:spPr>
        <a:xfrm>
          <a:off x="5740400" y="27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54699</xdr:rowOff>
    </xdr:from>
    <xdr:to>
      <xdr:col>4</xdr:col>
      <xdr:colOff>520700</xdr:colOff>
      <xdr:row>16</xdr:row>
      <xdr:rowOff>156299</xdr:rowOff>
    </xdr:to>
    <xdr:sp macro="" textlink="">
      <xdr:nvSpPr>
        <xdr:cNvPr id="71" name="円/楕円 70"/>
        <xdr:cNvSpPr/>
      </xdr:nvSpPr>
      <xdr:spPr bwMode="auto">
        <a:xfrm>
          <a:off x="4953000" y="284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166476</xdr:rowOff>
    </xdr:from>
    <xdr:ext cx="736600" cy="259045"/>
    <xdr:sp macro="" textlink="">
      <xdr:nvSpPr>
        <xdr:cNvPr id="72" name="テキスト ボックス 71"/>
        <xdr:cNvSpPr txBox="1"/>
      </xdr:nvSpPr>
      <xdr:spPr>
        <a:xfrm>
          <a:off x="4622800" y="261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104965</xdr:rowOff>
    </xdr:from>
    <xdr:to>
      <xdr:col>3</xdr:col>
      <xdr:colOff>955675</xdr:colOff>
      <xdr:row>17</xdr:row>
      <xdr:rowOff>35115</xdr:rowOff>
    </xdr:to>
    <xdr:sp macro="" textlink="">
      <xdr:nvSpPr>
        <xdr:cNvPr id="73" name="円/楕円 72"/>
        <xdr:cNvSpPr/>
      </xdr:nvSpPr>
      <xdr:spPr bwMode="auto">
        <a:xfrm>
          <a:off x="4254500" y="289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45292</xdr:rowOff>
    </xdr:from>
    <xdr:ext cx="762000" cy="259045"/>
    <xdr:sp macro="" textlink="">
      <xdr:nvSpPr>
        <xdr:cNvPr id="74" name="テキスト ボックス 73"/>
        <xdr:cNvSpPr txBox="1"/>
      </xdr:nvSpPr>
      <xdr:spPr>
        <a:xfrm>
          <a:off x="3924300" y="266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5626</xdr:rowOff>
    </xdr:from>
    <xdr:to>
      <xdr:col>3</xdr:col>
      <xdr:colOff>257175</xdr:colOff>
      <xdr:row>17</xdr:row>
      <xdr:rowOff>107226</xdr:rowOff>
    </xdr:to>
    <xdr:sp macro="" textlink="">
      <xdr:nvSpPr>
        <xdr:cNvPr id="75" name="円/楕円 74"/>
        <xdr:cNvSpPr/>
      </xdr:nvSpPr>
      <xdr:spPr bwMode="auto">
        <a:xfrm>
          <a:off x="3556000" y="296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117403</xdr:rowOff>
    </xdr:from>
    <xdr:ext cx="762000" cy="259045"/>
    <xdr:sp macro="" textlink="">
      <xdr:nvSpPr>
        <xdr:cNvPr id="76" name="テキスト ボックス 75"/>
        <xdr:cNvSpPr txBox="1"/>
      </xdr:nvSpPr>
      <xdr:spPr>
        <a:xfrm>
          <a:off x="3225800" y="273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889</xdr:rowOff>
    </xdr:from>
    <xdr:to>
      <xdr:col>2</xdr:col>
      <xdr:colOff>692150</xdr:colOff>
      <xdr:row>17</xdr:row>
      <xdr:rowOff>102489</xdr:rowOff>
    </xdr:to>
    <xdr:sp macro="" textlink="">
      <xdr:nvSpPr>
        <xdr:cNvPr id="77" name="円/楕円 76"/>
        <xdr:cNvSpPr/>
      </xdr:nvSpPr>
      <xdr:spPr bwMode="auto">
        <a:xfrm>
          <a:off x="2857500" y="2963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112666</xdr:rowOff>
    </xdr:from>
    <xdr:ext cx="762000" cy="259045"/>
    <xdr:sp macro="" textlink="">
      <xdr:nvSpPr>
        <xdr:cNvPr id="78" name="テキスト ボックス 77"/>
        <xdr:cNvSpPr txBox="1"/>
      </xdr:nvSpPr>
      <xdr:spPr>
        <a:xfrm>
          <a:off x="25273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122840</xdr:rowOff>
    </xdr:from>
    <xdr:to>
      <xdr:col>4</xdr:col>
      <xdr:colOff>1117600</xdr:colOff>
      <xdr:row>35</xdr:row>
      <xdr:rowOff>167188</xdr:rowOff>
    </xdr:to>
    <xdr:cxnSp macro="">
      <xdr:nvCxnSpPr>
        <xdr:cNvPr id="110" name="直線コネクタ 109"/>
        <xdr:cNvCxnSpPr/>
      </xdr:nvCxnSpPr>
      <xdr:spPr bwMode="auto">
        <a:xfrm>
          <a:off x="5003800" y="6733190"/>
          <a:ext cx="6477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122840</xdr:rowOff>
    </xdr:from>
    <xdr:to>
      <xdr:col>4</xdr:col>
      <xdr:colOff>469900</xdr:colOff>
      <xdr:row>35</xdr:row>
      <xdr:rowOff>130795</xdr:rowOff>
    </xdr:to>
    <xdr:cxnSp macro="">
      <xdr:nvCxnSpPr>
        <xdr:cNvPr id="113" name="直線コネクタ 112"/>
        <xdr:cNvCxnSpPr/>
      </xdr:nvCxnSpPr>
      <xdr:spPr bwMode="auto">
        <a:xfrm flipV="1">
          <a:off x="4305300" y="6733190"/>
          <a:ext cx="698500" cy="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107569</xdr:rowOff>
    </xdr:from>
    <xdr:to>
      <xdr:col>3</xdr:col>
      <xdr:colOff>904875</xdr:colOff>
      <xdr:row>35</xdr:row>
      <xdr:rowOff>130795</xdr:rowOff>
    </xdr:to>
    <xdr:cxnSp macro="">
      <xdr:nvCxnSpPr>
        <xdr:cNvPr id="116" name="直線コネクタ 115"/>
        <xdr:cNvCxnSpPr/>
      </xdr:nvCxnSpPr>
      <xdr:spPr bwMode="auto">
        <a:xfrm>
          <a:off x="3606800" y="6717919"/>
          <a:ext cx="698500" cy="2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107569</xdr:rowOff>
    </xdr:from>
    <xdr:to>
      <xdr:col>3</xdr:col>
      <xdr:colOff>206375</xdr:colOff>
      <xdr:row>36</xdr:row>
      <xdr:rowOff>5590</xdr:rowOff>
    </xdr:to>
    <xdr:cxnSp macro="">
      <xdr:nvCxnSpPr>
        <xdr:cNvPr id="119" name="直線コネクタ 118"/>
        <xdr:cNvCxnSpPr/>
      </xdr:nvCxnSpPr>
      <xdr:spPr bwMode="auto">
        <a:xfrm flipV="1">
          <a:off x="2908300" y="6717919"/>
          <a:ext cx="698500" cy="24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116388</xdr:rowOff>
    </xdr:from>
    <xdr:to>
      <xdr:col>5</xdr:col>
      <xdr:colOff>34925</xdr:colOff>
      <xdr:row>35</xdr:row>
      <xdr:rowOff>217988</xdr:rowOff>
    </xdr:to>
    <xdr:sp macro="" textlink="">
      <xdr:nvSpPr>
        <xdr:cNvPr id="129" name="円/楕円 128"/>
        <xdr:cNvSpPr/>
      </xdr:nvSpPr>
      <xdr:spPr bwMode="auto">
        <a:xfrm>
          <a:off x="5600700" y="672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88465</xdr:rowOff>
    </xdr:from>
    <xdr:ext cx="762000" cy="259045"/>
    <xdr:sp macro="" textlink="">
      <xdr:nvSpPr>
        <xdr:cNvPr id="130" name="人口1人当たり決算額の推移該当値テキスト445"/>
        <xdr:cNvSpPr txBox="1"/>
      </xdr:nvSpPr>
      <xdr:spPr>
        <a:xfrm>
          <a:off x="5740400" y="669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72040</xdr:rowOff>
    </xdr:from>
    <xdr:to>
      <xdr:col>4</xdr:col>
      <xdr:colOff>520700</xdr:colOff>
      <xdr:row>35</xdr:row>
      <xdr:rowOff>173640</xdr:rowOff>
    </xdr:to>
    <xdr:sp macro="" textlink="">
      <xdr:nvSpPr>
        <xdr:cNvPr id="131" name="円/楕円 130"/>
        <xdr:cNvSpPr/>
      </xdr:nvSpPr>
      <xdr:spPr bwMode="auto">
        <a:xfrm>
          <a:off x="4953000" y="668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183817</xdr:rowOff>
    </xdr:from>
    <xdr:ext cx="736600" cy="259045"/>
    <xdr:sp macro="" textlink="">
      <xdr:nvSpPr>
        <xdr:cNvPr id="132" name="テキスト ボックス 131"/>
        <xdr:cNvSpPr txBox="1"/>
      </xdr:nvSpPr>
      <xdr:spPr>
        <a:xfrm>
          <a:off x="4622800" y="645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79995</xdr:rowOff>
    </xdr:from>
    <xdr:to>
      <xdr:col>3</xdr:col>
      <xdr:colOff>955675</xdr:colOff>
      <xdr:row>35</xdr:row>
      <xdr:rowOff>181595</xdr:rowOff>
    </xdr:to>
    <xdr:sp macro="" textlink="">
      <xdr:nvSpPr>
        <xdr:cNvPr id="133" name="円/楕円 132"/>
        <xdr:cNvSpPr/>
      </xdr:nvSpPr>
      <xdr:spPr bwMode="auto">
        <a:xfrm>
          <a:off x="4254500" y="669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166372</xdr:rowOff>
    </xdr:from>
    <xdr:ext cx="762000" cy="259045"/>
    <xdr:sp macro="" textlink="">
      <xdr:nvSpPr>
        <xdr:cNvPr id="134" name="テキスト ボックス 133"/>
        <xdr:cNvSpPr txBox="1"/>
      </xdr:nvSpPr>
      <xdr:spPr>
        <a:xfrm>
          <a:off x="3924300" y="677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56769</xdr:rowOff>
    </xdr:from>
    <xdr:to>
      <xdr:col>3</xdr:col>
      <xdr:colOff>257175</xdr:colOff>
      <xdr:row>35</xdr:row>
      <xdr:rowOff>158369</xdr:rowOff>
    </xdr:to>
    <xdr:sp macro="" textlink="">
      <xdr:nvSpPr>
        <xdr:cNvPr id="135" name="円/楕円 134"/>
        <xdr:cNvSpPr/>
      </xdr:nvSpPr>
      <xdr:spPr bwMode="auto">
        <a:xfrm>
          <a:off x="3556000" y="666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143146</xdr:rowOff>
    </xdr:from>
    <xdr:ext cx="762000" cy="259045"/>
    <xdr:sp macro="" textlink="">
      <xdr:nvSpPr>
        <xdr:cNvPr id="136" name="テキスト ボックス 135"/>
        <xdr:cNvSpPr txBox="1"/>
      </xdr:nvSpPr>
      <xdr:spPr>
        <a:xfrm>
          <a:off x="3225800" y="675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297690</xdr:rowOff>
    </xdr:from>
    <xdr:to>
      <xdr:col>2</xdr:col>
      <xdr:colOff>692150</xdr:colOff>
      <xdr:row>36</xdr:row>
      <xdr:rowOff>56390</xdr:rowOff>
    </xdr:to>
    <xdr:sp macro="" textlink="">
      <xdr:nvSpPr>
        <xdr:cNvPr id="137" name="円/楕円 136"/>
        <xdr:cNvSpPr/>
      </xdr:nvSpPr>
      <xdr:spPr bwMode="auto">
        <a:xfrm>
          <a:off x="2857500" y="690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41167</xdr:rowOff>
    </xdr:from>
    <xdr:ext cx="762000" cy="259045"/>
    <xdr:sp macro="" textlink="">
      <xdr:nvSpPr>
        <xdr:cNvPr id="138" name="テキスト ボックス 137"/>
        <xdr:cNvSpPr txBox="1"/>
      </xdr:nvSpPr>
      <xdr:spPr>
        <a:xfrm>
          <a:off x="2527300" y="6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年度は法人税割が大きく</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したことにより、各種数値が軒並み</a:t>
          </a:r>
          <a:r>
            <a:rPr lang="ja-JP" altLang="en-US" sz="1400" b="0" i="0" baseline="0">
              <a:solidFill>
                <a:schemeClr val="dk1"/>
              </a:solidFill>
              <a:effectLst/>
              <a:latin typeface="+mn-lt"/>
              <a:ea typeface="+mn-ea"/>
              <a:cs typeface="+mn-cs"/>
            </a:rPr>
            <a:t>良化</a:t>
          </a:r>
          <a:r>
            <a:rPr lang="ja-JP" altLang="ja-JP" sz="1400" b="0" i="0" baseline="0">
              <a:solidFill>
                <a:schemeClr val="dk1"/>
              </a:solidFill>
              <a:effectLst/>
              <a:latin typeface="+mn-lt"/>
              <a:ea typeface="+mn-ea"/>
              <a:cs typeface="+mn-cs"/>
            </a:rPr>
            <a:t>することになった。</a:t>
          </a:r>
          <a:r>
            <a:rPr lang="ja-JP" altLang="en-US" sz="1400" b="0" i="0" baseline="0">
              <a:solidFill>
                <a:schemeClr val="dk1"/>
              </a:solidFill>
              <a:effectLst/>
              <a:latin typeface="+mn-lt"/>
              <a:ea typeface="+mn-ea"/>
              <a:cs typeface="+mn-cs"/>
            </a:rPr>
            <a:t>しかし、</a:t>
          </a:r>
          <a:r>
            <a:rPr lang="ja-JP" altLang="ja-JP" sz="1400" b="0" i="0" baseline="0">
              <a:solidFill>
                <a:schemeClr val="dk1"/>
              </a:solidFill>
              <a:effectLst/>
              <a:latin typeface="+mn-lt"/>
              <a:ea typeface="+mn-ea"/>
              <a:cs typeface="+mn-cs"/>
            </a:rPr>
            <a:t>財政調整基金についても前年度</a:t>
          </a:r>
          <a:r>
            <a:rPr lang="ja-JP" altLang="en-US" sz="1400" b="0" i="0" baseline="0">
              <a:solidFill>
                <a:schemeClr val="dk1"/>
              </a:solidFill>
              <a:effectLst/>
              <a:latin typeface="+mn-lt"/>
              <a:ea typeface="+mn-ea"/>
              <a:cs typeface="+mn-cs"/>
            </a:rPr>
            <a:t>に引き続き</a:t>
          </a:r>
          <a:r>
            <a:rPr lang="ja-JP" altLang="ja-JP" sz="1400" b="0" i="0" baseline="0">
              <a:solidFill>
                <a:schemeClr val="dk1"/>
              </a:solidFill>
              <a:effectLst/>
              <a:latin typeface="+mn-lt"/>
              <a:ea typeface="+mn-ea"/>
              <a:cs typeface="+mn-cs"/>
            </a:rPr>
            <a:t>積み立てが行えな</a:t>
          </a:r>
          <a:r>
            <a:rPr lang="ja-JP" altLang="en-US" sz="1400" b="0" i="0" baseline="0">
              <a:solidFill>
                <a:schemeClr val="dk1"/>
              </a:solidFill>
              <a:effectLst/>
              <a:latin typeface="+mn-lt"/>
              <a:ea typeface="+mn-ea"/>
              <a:cs typeface="+mn-cs"/>
            </a:rPr>
            <a:t>か</a:t>
          </a:r>
          <a:r>
            <a:rPr lang="ja-JP" altLang="ja-JP" sz="1400" b="0" i="0" baseline="0">
              <a:solidFill>
                <a:schemeClr val="dk1"/>
              </a:solidFill>
              <a:effectLst/>
              <a:latin typeface="+mn-lt"/>
              <a:ea typeface="+mn-ea"/>
              <a:cs typeface="+mn-cs"/>
            </a:rPr>
            <a:t>った。今後は歳入確保・歳出削減に努め基金積み立てを行えるように努める。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全会計とも黒字である。今後も引き続き健全な財政運営を行うこととする。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元利償還金は、対前年</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百万円の減額となった。また公営企業債の元利償還金に対する繰入金については、下水道事業資本費平準化債借入額の</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により、対前年</a:t>
          </a:r>
          <a:r>
            <a:rPr lang="ja-JP" altLang="en-US" sz="1400" b="0" i="0" baseline="0">
              <a:solidFill>
                <a:schemeClr val="dk1"/>
              </a:solidFill>
              <a:effectLst/>
              <a:latin typeface="+mn-lt"/>
              <a:ea typeface="+mn-ea"/>
              <a:cs typeface="+mn-cs"/>
            </a:rPr>
            <a:t>１１</a:t>
          </a:r>
          <a:r>
            <a:rPr lang="ja-JP" altLang="ja-JP" sz="1400" b="0" i="0" baseline="0">
              <a:solidFill>
                <a:schemeClr val="dk1"/>
              </a:solidFill>
              <a:effectLst/>
              <a:latin typeface="+mn-lt"/>
              <a:ea typeface="+mn-ea"/>
              <a:cs typeface="+mn-cs"/>
            </a:rPr>
            <a:t>百万円の</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額繰入となった。</a:t>
          </a:r>
          <a:r>
            <a:rPr lang="ja-JP" altLang="en-US" sz="1400" b="0" i="0" baseline="0">
              <a:solidFill>
                <a:schemeClr val="dk1"/>
              </a:solidFill>
              <a:effectLst/>
              <a:latin typeface="+mn-lt"/>
              <a:ea typeface="+mn-ea"/>
              <a:cs typeface="+mn-cs"/>
            </a:rPr>
            <a:t>これに対し</a:t>
          </a:r>
          <a:r>
            <a:rPr lang="ja-JP" altLang="ja-JP" sz="1400" b="0" i="0" baseline="0">
              <a:solidFill>
                <a:schemeClr val="dk1"/>
              </a:solidFill>
              <a:effectLst/>
              <a:latin typeface="+mn-lt"/>
              <a:ea typeface="+mn-ea"/>
              <a:cs typeface="+mn-cs"/>
            </a:rPr>
            <a:t>算入公債費等についても、対前年</a:t>
          </a:r>
          <a:r>
            <a:rPr lang="ja-JP" altLang="en-US" sz="1400" b="0" i="0" baseline="0">
              <a:solidFill>
                <a:schemeClr val="dk1"/>
              </a:solidFill>
              <a:effectLst/>
              <a:latin typeface="+mn-lt"/>
              <a:ea typeface="+mn-ea"/>
              <a:cs typeface="+mn-cs"/>
            </a:rPr>
            <a:t>１７</a:t>
          </a:r>
          <a:r>
            <a:rPr lang="ja-JP" altLang="ja-JP" sz="1400" b="0" i="0" baseline="0">
              <a:solidFill>
                <a:schemeClr val="dk1"/>
              </a:solidFill>
              <a:effectLst/>
              <a:latin typeface="+mn-lt"/>
              <a:ea typeface="+mn-ea"/>
              <a:cs typeface="+mn-cs"/>
            </a:rPr>
            <a:t>百万円の減となった。これらの要因により実質公債費比率の分子は、対前年１</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百万円の増となった。今後</a:t>
          </a:r>
          <a:r>
            <a:rPr lang="ja-JP" altLang="en-US" sz="1400" b="0" i="0" baseline="0">
              <a:solidFill>
                <a:schemeClr val="dk1"/>
              </a:solidFill>
              <a:effectLst/>
              <a:latin typeface="+mn-lt"/>
              <a:ea typeface="+mn-ea"/>
              <a:cs typeface="+mn-cs"/>
            </a:rPr>
            <a:t>の大きな変動要因として下水道事業債の償還金に対する繰入金</a:t>
          </a:r>
          <a:r>
            <a:rPr lang="ja-JP" altLang="ja-JP" sz="1400" b="0" i="0" baseline="0">
              <a:solidFill>
                <a:schemeClr val="dk1"/>
              </a:solidFill>
              <a:effectLst/>
              <a:latin typeface="+mn-lt"/>
              <a:ea typeface="+mn-ea"/>
              <a:cs typeface="+mn-cs"/>
            </a:rPr>
            <a:t>の上昇が予想されるため、</a:t>
          </a:r>
          <a:r>
            <a:rPr lang="ja-JP" altLang="en-US" sz="1400" b="0" i="0" baseline="0">
              <a:solidFill>
                <a:schemeClr val="dk1"/>
              </a:solidFill>
              <a:effectLst/>
              <a:latin typeface="+mn-lt"/>
              <a:ea typeface="+mn-ea"/>
              <a:cs typeface="+mn-cs"/>
            </a:rPr>
            <a:t>企業会計の収入の増、</a:t>
          </a:r>
          <a:r>
            <a:rPr lang="ja-JP" altLang="ja-JP" sz="1400" b="0" i="0" baseline="0">
              <a:solidFill>
                <a:schemeClr val="dk1"/>
              </a:solidFill>
              <a:effectLst/>
              <a:latin typeface="+mn-lt"/>
              <a:ea typeface="+mn-ea"/>
              <a:cs typeface="+mn-cs"/>
            </a:rPr>
            <a:t>繰上償還</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等</a:t>
          </a:r>
          <a:r>
            <a:rPr lang="ja-JP" altLang="en-US" sz="1400" b="0" i="0" baseline="0">
              <a:solidFill>
                <a:schemeClr val="dk1"/>
              </a:solidFill>
              <a:effectLst/>
              <a:latin typeface="+mn-lt"/>
              <a:ea typeface="+mn-ea"/>
              <a:cs typeface="+mn-cs"/>
            </a:rPr>
            <a:t>を推進し</a:t>
          </a:r>
          <a:r>
            <a:rPr lang="ja-JP" altLang="ja-JP" sz="1400" b="0" i="0" baseline="0">
              <a:solidFill>
                <a:schemeClr val="dk1"/>
              </a:solidFill>
              <a:effectLst/>
              <a:latin typeface="+mn-lt"/>
              <a:ea typeface="+mn-ea"/>
              <a:cs typeface="+mn-cs"/>
            </a:rPr>
            <a:t>比率の抑制に努める。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将来負担額で、一般会計等に係る地方債現在高は、対前年</a:t>
          </a:r>
          <a:r>
            <a:rPr lang="ja-JP" altLang="en-US" sz="1200" b="0" i="0" baseline="0">
              <a:solidFill>
                <a:schemeClr val="dk1"/>
              </a:solidFill>
              <a:effectLst/>
              <a:latin typeface="+mn-lt"/>
              <a:ea typeface="+mn-ea"/>
              <a:cs typeface="+mn-cs"/>
            </a:rPr>
            <a:t>３６</a:t>
          </a:r>
          <a:r>
            <a:rPr lang="ja-JP" altLang="ja-JP" sz="1200" b="0" i="0" baseline="0">
              <a:solidFill>
                <a:schemeClr val="dk1"/>
              </a:solidFill>
              <a:effectLst/>
              <a:latin typeface="+mn-lt"/>
              <a:ea typeface="+mn-ea"/>
              <a:cs typeface="+mn-cs"/>
            </a:rPr>
            <a:t>百万円の減で、今後も減少すると想定している。公営企業債等繰入見込額は、一般会計からの繰出割合の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により、対前年</a:t>
          </a:r>
          <a:r>
            <a:rPr lang="ja-JP" altLang="en-US" sz="1200" b="0" i="0" baseline="0">
              <a:solidFill>
                <a:schemeClr val="dk1"/>
              </a:solidFill>
              <a:effectLst/>
              <a:latin typeface="+mn-lt"/>
              <a:ea typeface="+mn-ea"/>
              <a:cs typeface="+mn-cs"/>
            </a:rPr>
            <a:t>１３６</a:t>
          </a:r>
          <a:r>
            <a:rPr lang="ja-JP" altLang="ja-JP" sz="12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となっている。また、退職手当負担見込額</a:t>
          </a:r>
          <a:r>
            <a:rPr lang="ja-JP" altLang="en-US" sz="1200" b="0" i="0" baseline="0">
              <a:solidFill>
                <a:schemeClr val="dk1"/>
              </a:solidFill>
              <a:effectLst/>
              <a:latin typeface="+mn-lt"/>
              <a:ea typeface="+mn-ea"/>
              <a:cs typeface="+mn-cs"/>
            </a:rPr>
            <a:t>が職員の大量退職により</a:t>
          </a:r>
          <a:r>
            <a:rPr lang="ja-JP" altLang="ja-JP" sz="1200" b="0" i="0" baseline="0">
              <a:solidFill>
                <a:schemeClr val="dk1"/>
              </a:solidFill>
              <a:effectLst/>
              <a:latin typeface="+mn-lt"/>
              <a:ea typeface="+mn-ea"/>
              <a:cs typeface="+mn-cs"/>
            </a:rPr>
            <a:t>対前年</a:t>
          </a:r>
          <a:r>
            <a:rPr lang="ja-JP" altLang="en-US" sz="1200" b="0" i="0" baseline="0">
              <a:solidFill>
                <a:schemeClr val="dk1"/>
              </a:solidFill>
              <a:effectLst/>
              <a:latin typeface="+mn-lt"/>
              <a:ea typeface="+mn-ea"/>
              <a:cs typeface="+mn-cs"/>
            </a:rPr>
            <a:t>４７７</a:t>
          </a:r>
          <a:r>
            <a:rPr lang="ja-JP" altLang="ja-JP" sz="1200" b="0" i="0" baseline="0">
              <a:solidFill>
                <a:schemeClr val="dk1"/>
              </a:solidFill>
              <a:effectLst/>
              <a:latin typeface="+mn-lt"/>
              <a:ea typeface="+mn-ea"/>
              <a:cs typeface="+mn-cs"/>
            </a:rPr>
            <a:t>百万円の増となったことなどにより将来負担額は、全体で対前年</a:t>
          </a:r>
          <a:r>
            <a:rPr lang="ja-JP" altLang="en-US" sz="1200" b="0" i="0" baseline="0">
              <a:solidFill>
                <a:schemeClr val="dk1"/>
              </a:solidFill>
              <a:effectLst/>
              <a:latin typeface="+mn-lt"/>
              <a:ea typeface="+mn-ea"/>
              <a:cs typeface="+mn-cs"/>
            </a:rPr>
            <a:t>２９２</a:t>
          </a:r>
          <a:r>
            <a:rPr lang="ja-JP" altLang="ja-JP" sz="1200" b="0" i="0" baseline="0">
              <a:solidFill>
                <a:schemeClr val="dk1"/>
              </a:solidFill>
              <a:effectLst/>
              <a:latin typeface="+mn-lt"/>
              <a:ea typeface="+mn-ea"/>
              <a:cs typeface="+mn-cs"/>
            </a:rPr>
            <a:t>百万円の</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となった。対する充当可能財源では、充当可能基金は財政調整基金の減などにより、対前年</a:t>
          </a:r>
          <a:r>
            <a:rPr lang="ja-JP" altLang="en-US" sz="1200" b="0" i="0" baseline="0">
              <a:solidFill>
                <a:schemeClr val="dk1"/>
              </a:solidFill>
              <a:effectLst/>
              <a:latin typeface="+mn-lt"/>
              <a:ea typeface="+mn-ea"/>
              <a:cs typeface="+mn-cs"/>
            </a:rPr>
            <a:t>３４</a:t>
          </a:r>
          <a:r>
            <a:rPr lang="ja-JP" altLang="ja-JP" sz="1200" b="0" i="0" baseline="0">
              <a:solidFill>
                <a:schemeClr val="dk1"/>
              </a:solidFill>
              <a:effectLst/>
              <a:latin typeface="+mn-lt"/>
              <a:ea typeface="+mn-ea"/>
              <a:cs typeface="+mn-cs"/>
            </a:rPr>
            <a:t>百万円の減となった。充当可能特定収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a:t>
          </a:r>
          <a:r>
            <a:rPr lang="ja-JP" altLang="en-US" sz="1200" b="0" i="0" baseline="0">
              <a:solidFill>
                <a:schemeClr val="dk1"/>
              </a:solidFill>
              <a:effectLst/>
              <a:latin typeface="+mn-lt"/>
              <a:ea typeface="+mn-ea"/>
              <a:cs typeface="+mn-cs"/>
            </a:rPr>
            <a:t>９８</a:t>
          </a:r>
          <a:r>
            <a:rPr lang="ja-JP" altLang="ja-JP" sz="1200" b="0" i="0" baseline="0">
              <a:solidFill>
                <a:schemeClr val="dk1"/>
              </a:solidFill>
              <a:effectLst/>
              <a:latin typeface="+mn-lt"/>
              <a:ea typeface="+mn-ea"/>
              <a:cs typeface="+mn-cs"/>
            </a:rPr>
            <a:t>百万円減となった。よって充当可能財源等は、全体で対前年</a:t>
          </a:r>
          <a:r>
            <a:rPr lang="ja-JP" altLang="en-US" sz="1200" b="0" i="0" baseline="0">
              <a:solidFill>
                <a:schemeClr val="dk1"/>
              </a:solidFill>
              <a:effectLst/>
              <a:latin typeface="+mn-lt"/>
              <a:ea typeface="+mn-ea"/>
              <a:cs typeface="+mn-cs"/>
            </a:rPr>
            <a:t>１４５</a:t>
          </a:r>
          <a:r>
            <a:rPr lang="ja-JP" altLang="ja-JP" sz="1200" b="0" i="0" baseline="0">
              <a:solidFill>
                <a:schemeClr val="dk1"/>
              </a:solidFill>
              <a:effectLst/>
              <a:latin typeface="+mn-lt"/>
              <a:ea typeface="+mn-ea"/>
              <a:cs typeface="+mn-cs"/>
            </a:rPr>
            <a:t>百万円の減となった。これらのことから将来負担比率の分子は対前年</a:t>
          </a:r>
          <a:r>
            <a:rPr lang="ja-JP" altLang="en-US" sz="1200" b="0" i="0" baseline="0">
              <a:solidFill>
                <a:schemeClr val="dk1"/>
              </a:solidFill>
              <a:effectLst/>
              <a:latin typeface="+mn-lt"/>
              <a:ea typeface="+mn-ea"/>
              <a:cs typeface="+mn-cs"/>
            </a:rPr>
            <a:t>４３６</a:t>
          </a:r>
          <a:r>
            <a:rPr lang="ja-JP" altLang="ja-JP" sz="1200" b="0" i="0" baseline="0">
              <a:solidFill>
                <a:schemeClr val="dk1"/>
              </a:solidFill>
              <a:effectLst/>
              <a:latin typeface="+mn-lt"/>
              <a:ea typeface="+mn-ea"/>
              <a:cs typeface="+mn-cs"/>
            </a:rPr>
            <a:t>百万円の増となった。</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AZ2" sqref="AZ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3922902</v>
      </c>
      <c r="BO4" s="379"/>
      <c r="BP4" s="379"/>
      <c r="BQ4" s="379"/>
      <c r="BR4" s="379"/>
      <c r="BS4" s="379"/>
      <c r="BT4" s="379"/>
      <c r="BU4" s="380"/>
      <c r="BV4" s="378">
        <v>3816167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3796524</v>
      </c>
      <c r="BO5" s="384"/>
      <c r="BP5" s="384"/>
      <c r="BQ5" s="384"/>
      <c r="BR5" s="384"/>
      <c r="BS5" s="384"/>
      <c r="BT5" s="384"/>
      <c r="BU5" s="385"/>
      <c r="BV5" s="383">
        <v>3723608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94.6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126378</v>
      </c>
      <c r="BO6" s="384"/>
      <c r="BP6" s="384"/>
      <c r="BQ6" s="384"/>
      <c r="BR6" s="384"/>
      <c r="BS6" s="384"/>
      <c r="BT6" s="384"/>
      <c r="BU6" s="385"/>
      <c r="BV6" s="383">
        <v>92559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100.2</v>
      </c>
      <c r="CU6" s="528"/>
      <c r="CV6" s="528"/>
      <c r="CW6" s="528"/>
      <c r="CX6" s="528"/>
      <c r="CY6" s="528"/>
      <c r="CZ6" s="528"/>
      <c r="DA6" s="529"/>
      <c r="DB6" s="527">
        <v>101.6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38757</v>
      </c>
      <c r="BO7" s="384"/>
      <c r="BP7" s="384"/>
      <c r="BQ7" s="384"/>
      <c r="BR7" s="384"/>
      <c r="BS7" s="384"/>
      <c r="BT7" s="384"/>
      <c r="BU7" s="385"/>
      <c r="BV7" s="383">
        <v>37843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2353304</v>
      </c>
      <c r="CU7" s="384"/>
      <c r="CV7" s="384"/>
      <c r="CW7" s="384"/>
      <c r="CX7" s="384"/>
      <c r="CY7" s="384"/>
      <c r="CZ7" s="384"/>
      <c r="DA7" s="385"/>
      <c r="DB7" s="383">
        <v>2362104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87621</v>
      </c>
      <c r="BO8" s="384"/>
      <c r="BP8" s="384"/>
      <c r="BQ8" s="384"/>
      <c r="BR8" s="384"/>
      <c r="BS8" s="384"/>
      <c r="BT8" s="384"/>
      <c r="BU8" s="385"/>
      <c r="BV8" s="383">
        <v>54716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0.41</v>
      </c>
      <c r="CU8" s="491"/>
      <c r="CV8" s="491"/>
      <c r="CW8" s="491"/>
      <c r="CX8" s="491"/>
      <c r="CY8" s="491"/>
      <c r="CZ8" s="491"/>
      <c r="DA8" s="492"/>
      <c r="DB8" s="490">
        <v>0.4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7500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32905</v>
      </c>
      <c r="BO9" s="384"/>
      <c r="BP9" s="384"/>
      <c r="BQ9" s="384"/>
      <c r="BR9" s="384"/>
      <c r="BS9" s="384"/>
      <c r="BT9" s="384"/>
      <c r="BU9" s="385"/>
      <c r="BV9" s="383">
        <v>-48964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8103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1177</v>
      </c>
      <c r="BO10" s="384"/>
      <c r="BP10" s="384"/>
      <c r="BQ10" s="384"/>
      <c r="BR10" s="384"/>
      <c r="BS10" s="384"/>
      <c r="BT10" s="384"/>
      <c r="BU10" s="385"/>
      <c r="BV10" s="383">
        <v>1606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105</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7579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12000</v>
      </c>
      <c r="BO12" s="384"/>
      <c r="BP12" s="384"/>
      <c r="BQ12" s="384"/>
      <c r="BR12" s="384"/>
      <c r="BS12" s="384"/>
      <c r="BT12" s="384"/>
      <c r="BU12" s="385"/>
      <c r="BV12" s="383">
        <v>77751</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7526</v>
      </c>
      <c r="S13" s="483"/>
      <c r="T13" s="483"/>
      <c r="U13" s="483"/>
      <c r="V13" s="484"/>
      <c r="W13" s="470" t="s">
        <v>124</v>
      </c>
      <c r="X13" s="396"/>
      <c r="Y13" s="396"/>
      <c r="Z13" s="396"/>
      <c r="AA13" s="396"/>
      <c r="AB13" s="397"/>
      <c r="AC13" s="359">
        <v>61</v>
      </c>
      <c r="AD13" s="360"/>
      <c r="AE13" s="360"/>
      <c r="AF13" s="360"/>
      <c r="AG13" s="361"/>
      <c r="AH13" s="359">
        <v>175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22082</v>
      </c>
      <c r="BO13" s="384"/>
      <c r="BP13" s="384"/>
      <c r="BQ13" s="384"/>
      <c r="BR13" s="384"/>
      <c r="BS13" s="384"/>
      <c r="BT13" s="384"/>
      <c r="BU13" s="385"/>
      <c r="BV13" s="383">
        <v>-125109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7621</v>
      </c>
      <c r="S14" s="483"/>
      <c r="T14" s="483"/>
      <c r="U14" s="483"/>
      <c r="V14" s="484"/>
      <c r="W14" s="485"/>
      <c r="X14" s="399"/>
      <c r="Y14" s="399"/>
      <c r="Z14" s="399"/>
      <c r="AA14" s="399"/>
      <c r="AB14" s="400"/>
      <c r="AC14" s="475">
        <v>1.9</v>
      </c>
      <c r="AD14" s="476"/>
      <c r="AE14" s="476"/>
      <c r="AF14" s="476"/>
      <c r="AG14" s="477"/>
      <c r="AH14" s="475">
        <v>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35.5</v>
      </c>
      <c r="CU14" s="454"/>
      <c r="CV14" s="454"/>
      <c r="CW14" s="454"/>
      <c r="CX14" s="454"/>
      <c r="CY14" s="454"/>
      <c r="CZ14" s="454"/>
      <c r="DA14" s="455"/>
      <c r="DB14" s="486">
        <v>13.3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7568</v>
      </c>
      <c r="S15" s="483"/>
      <c r="T15" s="483"/>
      <c r="U15" s="483"/>
      <c r="V15" s="484"/>
      <c r="W15" s="470" t="s">
        <v>131</v>
      </c>
      <c r="X15" s="396"/>
      <c r="Y15" s="396"/>
      <c r="Z15" s="396"/>
      <c r="AA15" s="396"/>
      <c r="AB15" s="397"/>
      <c r="AC15" s="359">
        <v>1355</v>
      </c>
      <c r="AD15" s="360"/>
      <c r="AE15" s="360"/>
      <c r="AF15" s="360"/>
      <c r="AG15" s="361"/>
      <c r="AH15" s="359">
        <v>1667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801345</v>
      </c>
      <c r="BO15" s="379"/>
      <c r="BP15" s="379"/>
      <c r="BQ15" s="379"/>
      <c r="BR15" s="379"/>
      <c r="BS15" s="379"/>
      <c r="BT15" s="379"/>
      <c r="BU15" s="380"/>
      <c r="BV15" s="378">
        <v>829284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41.8</v>
      </c>
      <c r="AD16" s="476"/>
      <c r="AE16" s="476"/>
      <c r="AF16" s="476"/>
      <c r="AG16" s="477"/>
      <c r="AH16" s="475">
        <v>45.5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1968952</v>
      </c>
      <c r="BO16" s="384"/>
      <c r="BP16" s="384"/>
      <c r="BQ16" s="384"/>
      <c r="BR16" s="384"/>
      <c r="BS16" s="384"/>
      <c r="BT16" s="384"/>
      <c r="BU16" s="385"/>
      <c r="BV16" s="383">
        <v>1956234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1822</v>
      </c>
      <c r="AD17" s="360"/>
      <c r="AE17" s="360"/>
      <c r="AF17" s="360"/>
      <c r="AG17" s="361"/>
      <c r="AH17" s="359">
        <v>1813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1033692</v>
      </c>
      <c r="BO17" s="384"/>
      <c r="BP17" s="384"/>
      <c r="BQ17" s="384"/>
      <c r="BR17" s="384"/>
      <c r="BS17" s="384"/>
      <c r="BT17" s="384"/>
      <c r="BU17" s="385"/>
      <c r="BV17" s="383">
        <v>1069157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13.62</v>
      </c>
      <c r="M18" s="446"/>
      <c r="N18" s="446"/>
      <c r="O18" s="446"/>
      <c r="P18" s="446"/>
      <c r="Q18" s="446"/>
      <c r="R18" s="447"/>
      <c r="S18" s="447"/>
      <c r="T18" s="447"/>
      <c r="U18" s="447"/>
      <c r="V18" s="448"/>
      <c r="W18" s="462"/>
      <c r="X18" s="463"/>
      <c r="Y18" s="463"/>
      <c r="Z18" s="463"/>
      <c r="AA18" s="463"/>
      <c r="AB18" s="471"/>
      <c r="AC18" s="347">
        <v>56.3</v>
      </c>
      <c r="AD18" s="348"/>
      <c r="AE18" s="348"/>
      <c r="AF18" s="348"/>
      <c r="AG18" s="449"/>
      <c r="AH18" s="347">
        <v>49.5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2245032</v>
      </c>
      <c r="BO18" s="384"/>
      <c r="BP18" s="384"/>
      <c r="BQ18" s="384"/>
      <c r="BR18" s="384"/>
      <c r="BS18" s="384"/>
      <c r="BT18" s="384"/>
      <c r="BU18" s="385"/>
      <c r="BV18" s="383">
        <v>2190131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551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2925232</v>
      </c>
      <c r="BO19" s="384"/>
      <c r="BP19" s="384"/>
      <c r="BQ19" s="384"/>
      <c r="BR19" s="384"/>
      <c r="BS19" s="384"/>
      <c r="BT19" s="384"/>
      <c r="BU19" s="385"/>
      <c r="BV19" s="383">
        <v>2936754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2320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3445630</v>
      </c>
      <c r="BO23" s="384"/>
      <c r="BP23" s="384"/>
      <c r="BQ23" s="384"/>
      <c r="BR23" s="384"/>
      <c r="BS23" s="384"/>
      <c r="BT23" s="384"/>
      <c r="BU23" s="385"/>
      <c r="BV23" s="383">
        <v>3482435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6600</v>
      </c>
      <c r="R24" s="360"/>
      <c r="S24" s="360"/>
      <c r="T24" s="360"/>
      <c r="U24" s="360"/>
      <c r="V24" s="361"/>
      <c r="W24" s="425"/>
      <c r="X24" s="416"/>
      <c r="Y24" s="417"/>
      <c r="Z24" s="356" t="s">
        <v>154</v>
      </c>
      <c r="AA24" s="357"/>
      <c r="AB24" s="357"/>
      <c r="AC24" s="357"/>
      <c r="AD24" s="357"/>
      <c r="AE24" s="357"/>
      <c r="AF24" s="357"/>
      <c r="AG24" s="358"/>
      <c r="AH24" s="359">
        <v>87</v>
      </c>
      <c r="AI24" s="360"/>
      <c r="AJ24" s="360"/>
      <c r="AK24" s="360"/>
      <c r="AL24" s="361"/>
      <c r="AM24" s="359">
        <v>267090</v>
      </c>
      <c r="AN24" s="360"/>
      <c r="AO24" s="360"/>
      <c r="AP24" s="360"/>
      <c r="AQ24" s="360"/>
      <c r="AR24" s="361"/>
      <c r="AS24" s="359">
        <v>3070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1412188</v>
      </c>
      <c r="BO24" s="384"/>
      <c r="BP24" s="384"/>
      <c r="BQ24" s="384"/>
      <c r="BR24" s="384"/>
      <c r="BS24" s="384"/>
      <c r="BT24" s="384"/>
      <c r="BU24" s="385"/>
      <c r="BV24" s="383">
        <v>1677417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5580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651713</v>
      </c>
      <c r="BO25" s="379"/>
      <c r="BP25" s="379"/>
      <c r="BQ25" s="379"/>
      <c r="BR25" s="379"/>
      <c r="BS25" s="379"/>
      <c r="BT25" s="379"/>
      <c r="BU25" s="380"/>
      <c r="BV25" s="378">
        <v>26092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6"/>
      <c r="AB26" s="436"/>
      <c r="AC26" s="436"/>
      <c r="AD26" s="436"/>
      <c r="AE26" s="436"/>
      <c r="AF26" s="436"/>
      <c r="AG26" s="437"/>
      <c r="AH26" s="359">
        <v>5</v>
      </c>
      <c r="AI26" s="360"/>
      <c r="AJ26" s="360"/>
      <c r="AK26" s="360"/>
      <c r="AL26" s="361"/>
      <c r="AM26" s="359">
        <v>14335</v>
      </c>
      <c r="AN26" s="360"/>
      <c r="AO26" s="360"/>
      <c r="AP26" s="360"/>
      <c r="AQ26" s="360"/>
      <c r="AR26" s="361"/>
      <c r="AS26" s="359">
        <v>2867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2800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24072</v>
      </c>
      <c r="AN27" s="360"/>
      <c r="AO27" s="360"/>
      <c r="AP27" s="360"/>
      <c r="AQ27" s="360"/>
      <c r="AR27" s="361"/>
      <c r="AS27" s="359">
        <v>3009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193000</v>
      </c>
      <c r="BO27" s="387"/>
      <c r="BP27" s="387"/>
      <c r="BQ27" s="387"/>
      <c r="BR27" s="387"/>
      <c r="BS27" s="387"/>
      <c r="BT27" s="387"/>
      <c r="BU27" s="388"/>
      <c r="BV27" s="386">
        <v>193000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2000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666145</v>
      </c>
      <c r="BO28" s="379"/>
      <c r="BP28" s="379"/>
      <c r="BQ28" s="379"/>
      <c r="BR28" s="379"/>
      <c r="BS28" s="379"/>
      <c r="BT28" s="379"/>
      <c r="BU28" s="380"/>
      <c r="BV28" s="378">
        <v>676968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1770</v>
      </c>
      <c r="R29" s="360"/>
      <c r="S29" s="360"/>
      <c r="T29" s="360"/>
      <c r="U29" s="360"/>
      <c r="V29" s="361"/>
      <c r="W29" s="425"/>
      <c r="X29" s="416"/>
      <c r="Y29" s="417"/>
      <c r="Z29" s="356" t="s">
        <v>170</v>
      </c>
      <c r="AA29" s="357"/>
      <c r="AB29" s="357"/>
      <c r="AC29" s="357"/>
      <c r="AD29" s="357"/>
      <c r="AE29" s="357"/>
      <c r="AF29" s="357"/>
      <c r="AG29" s="358"/>
      <c r="AH29" s="359">
        <v>95</v>
      </c>
      <c r="AI29" s="360"/>
      <c r="AJ29" s="360"/>
      <c r="AK29" s="360"/>
      <c r="AL29" s="361"/>
      <c r="AM29" s="359">
        <v>291162</v>
      </c>
      <c r="AN29" s="360"/>
      <c r="AO29" s="360"/>
      <c r="AP29" s="360"/>
      <c r="AQ29" s="360"/>
      <c r="AR29" s="361"/>
      <c r="AS29" s="359">
        <v>3065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44518</v>
      </c>
      <c r="BO29" s="384"/>
      <c r="BP29" s="384"/>
      <c r="BQ29" s="384"/>
      <c r="BR29" s="384"/>
      <c r="BS29" s="384"/>
      <c r="BT29" s="384"/>
      <c r="BU29" s="385"/>
      <c r="BV29" s="383">
        <v>44468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225585</v>
      </c>
      <c r="BO30" s="387"/>
      <c r="BP30" s="387"/>
      <c r="BQ30" s="387"/>
      <c r="BR30" s="387"/>
      <c r="BS30" s="387"/>
      <c r="BT30" s="387"/>
      <c r="BU30" s="388"/>
      <c r="BV30" s="386">
        <v>223604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IF('各会計、関係団体の財政状況及び健全化判断比率'!B32="","",'各会計、関係団体の財政状況及び健全化判断比率'!B32)</f>
        <v>下水道事業会計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滋賀県市町村職員退職手当組合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彦根市犬上郡営林組合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土地取得造成会計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大滝山林組合（一般会計）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墓地公園会計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大滝山林組合（林産物栽培特別会計）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せせらぎの里管理運営会計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大滝山林組合（高取山森林空間利活用特別会計）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滋賀県市町村交通災害共済組合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滋賀県市町村議会議員公務災害補償等組合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湖東広域衛生管理組合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彦根愛知犬上広域行政組合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滋賀県市町村職員研修センター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 zoomScale="70" zoomScaleNormal="70" zoomScaleSheetLayoutView="100" workbookViewId="0">
      <selection activeCell="AZ2" sqref="AZ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3853</v>
      </c>
      <c r="J41" s="83">
        <v>3794</v>
      </c>
      <c r="K41" s="83">
        <v>3609</v>
      </c>
      <c r="L41" s="83">
        <v>3482</v>
      </c>
      <c r="M41" s="84">
        <v>3446</v>
      </c>
    </row>
    <row r="42" spans="2:13" ht="27.75" customHeight="1" x14ac:dyDescent="0.15">
      <c r="B42" s="1169"/>
      <c r="C42" s="1170"/>
      <c r="D42" s="85"/>
      <c r="E42" s="1173" t="s">
        <v>26</v>
      </c>
      <c r="F42" s="1173"/>
      <c r="G42" s="1173"/>
      <c r="H42" s="1174"/>
      <c r="I42" s="86">
        <v>45</v>
      </c>
      <c r="J42" s="87">
        <v>36</v>
      </c>
      <c r="K42" s="87">
        <v>28</v>
      </c>
      <c r="L42" s="87">
        <v>19</v>
      </c>
      <c r="M42" s="88">
        <v>11</v>
      </c>
    </row>
    <row r="43" spans="2:13" ht="27.75" customHeight="1" x14ac:dyDescent="0.15">
      <c r="B43" s="1169"/>
      <c r="C43" s="1170"/>
      <c r="D43" s="85"/>
      <c r="E43" s="1173" t="s">
        <v>27</v>
      </c>
      <c r="F43" s="1173"/>
      <c r="G43" s="1173"/>
      <c r="H43" s="1174"/>
      <c r="I43" s="86">
        <v>2280</v>
      </c>
      <c r="J43" s="87">
        <v>2324</v>
      </c>
      <c r="K43" s="87">
        <v>2296</v>
      </c>
      <c r="L43" s="87">
        <v>2413</v>
      </c>
      <c r="M43" s="88">
        <v>2277</v>
      </c>
    </row>
    <row r="44" spans="2:13" ht="27.75" customHeight="1" x14ac:dyDescent="0.15">
      <c r="B44" s="1169"/>
      <c r="C44" s="1170"/>
      <c r="D44" s="85"/>
      <c r="E44" s="1173" t="s">
        <v>28</v>
      </c>
      <c r="F44" s="1173"/>
      <c r="G44" s="1173"/>
      <c r="H44" s="1174"/>
      <c r="I44" s="86">
        <v>109</v>
      </c>
      <c r="J44" s="87">
        <v>61</v>
      </c>
      <c r="K44" s="87">
        <v>20</v>
      </c>
      <c r="L44" s="87">
        <v>4</v>
      </c>
      <c r="M44" s="88">
        <v>3</v>
      </c>
    </row>
    <row r="45" spans="2:13" ht="27.75" customHeight="1" x14ac:dyDescent="0.15">
      <c r="B45" s="1169"/>
      <c r="C45" s="1170"/>
      <c r="D45" s="85"/>
      <c r="E45" s="1173" t="s">
        <v>29</v>
      </c>
      <c r="F45" s="1173"/>
      <c r="G45" s="1173"/>
      <c r="H45" s="1174"/>
      <c r="I45" s="86">
        <v>439</v>
      </c>
      <c r="J45" s="87">
        <v>350</v>
      </c>
      <c r="K45" s="87">
        <v>433</v>
      </c>
      <c r="L45" s="87">
        <v>447</v>
      </c>
      <c r="M45" s="88">
        <v>924</v>
      </c>
    </row>
    <row r="46" spans="2:13" ht="27.75" customHeight="1" x14ac:dyDescent="0.15">
      <c r="B46" s="1169"/>
      <c r="C46" s="1170"/>
      <c r="D46" s="85"/>
      <c r="E46" s="1173" t="s">
        <v>30</v>
      </c>
      <c r="F46" s="1173"/>
      <c r="G46" s="1173"/>
      <c r="H46" s="1174"/>
      <c r="I46" s="86">
        <v>2</v>
      </c>
      <c r="J46" s="87">
        <v>7</v>
      </c>
      <c r="K46" s="87">
        <v>5</v>
      </c>
      <c r="L46" s="87">
        <v>5</v>
      </c>
      <c r="M46" s="88">
        <v>1</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997</v>
      </c>
      <c r="J49" s="87">
        <v>1100</v>
      </c>
      <c r="K49" s="87">
        <v>1193</v>
      </c>
      <c r="L49" s="87">
        <v>1127</v>
      </c>
      <c r="M49" s="88">
        <v>1093</v>
      </c>
    </row>
    <row r="50" spans="2:13" ht="27.75" customHeight="1" x14ac:dyDescent="0.15">
      <c r="B50" s="1169"/>
      <c r="C50" s="1170"/>
      <c r="D50" s="85"/>
      <c r="E50" s="1173" t="s">
        <v>35</v>
      </c>
      <c r="F50" s="1173"/>
      <c r="G50" s="1173"/>
      <c r="H50" s="1174"/>
      <c r="I50" s="86">
        <v>152</v>
      </c>
      <c r="J50" s="87">
        <v>114</v>
      </c>
      <c r="K50" s="87">
        <v>81</v>
      </c>
      <c r="L50" s="87">
        <v>49</v>
      </c>
      <c r="M50" s="88">
        <v>36</v>
      </c>
    </row>
    <row r="51" spans="2:13" ht="27.75" customHeight="1" x14ac:dyDescent="0.15">
      <c r="B51" s="1171"/>
      <c r="C51" s="1172"/>
      <c r="D51" s="85"/>
      <c r="E51" s="1173" t="s">
        <v>36</v>
      </c>
      <c r="F51" s="1173"/>
      <c r="G51" s="1173"/>
      <c r="H51" s="1174"/>
      <c r="I51" s="86">
        <v>5308</v>
      </c>
      <c r="J51" s="87">
        <v>5297</v>
      </c>
      <c r="K51" s="87">
        <v>5088</v>
      </c>
      <c r="L51" s="87">
        <v>4934</v>
      </c>
      <c r="M51" s="88">
        <v>4836</v>
      </c>
    </row>
    <row r="52" spans="2:13" ht="27.75" customHeight="1" thickBot="1" x14ac:dyDescent="0.2">
      <c r="B52" s="1175" t="s">
        <v>37</v>
      </c>
      <c r="C52" s="1176"/>
      <c r="D52" s="90"/>
      <c r="E52" s="1177" t="s">
        <v>38</v>
      </c>
      <c r="F52" s="1177"/>
      <c r="G52" s="1177"/>
      <c r="H52" s="1178"/>
      <c r="I52" s="91">
        <v>269</v>
      </c>
      <c r="J52" s="92">
        <v>62</v>
      </c>
      <c r="K52" s="92">
        <v>29</v>
      </c>
      <c r="L52" s="92">
        <v>260</v>
      </c>
      <c r="M52" s="93">
        <v>696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106683</v>
      </c>
      <c r="E3" s="116"/>
      <c r="F3" s="117">
        <v>109926</v>
      </c>
      <c r="G3" s="118"/>
      <c r="H3" s="119"/>
    </row>
    <row r="4" spans="1:8" x14ac:dyDescent="0.15">
      <c r="A4" s="120"/>
      <c r="B4" s="121"/>
      <c r="C4" s="122"/>
      <c r="D4" s="123">
        <v>57220</v>
      </c>
      <c r="E4" s="124"/>
      <c r="F4" s="125">
        <v>64844</v>
      </c>
      <c r="G4" s="126"/>
      <c r="H4" s="127"/>
    </row>
    <row r="5" spans="1:8" x14ac:dyDescent="0.15">
      <c r="A5" s="108" t="s">
        <v>513</v>
      </c>
      <c r="B5" s="113"/>
      <c r="C5" s="114"/>
      <c r="D5" s="115">
        <v>61498</v>
      </c>
      <c r="E5" s="116"/>
      <c r="F5" s="117">
        <v>133616</v>
      </c>
      <c r="G5" s="118"/>
      <c r="H5" s="119"/>
    </row>
    <row r="6" spans="1:8" x14ac:dyDescent="0.15">
      <c r="A6" s="120"/>
      <c r="B6" s="121"/>
      <c r="C6" s="122"/>
      <c r="D6" s="123">
        <v>52289</v>
      </c>
      <c r="E6" s="124"/>
      <c r="F6" s="125">
        <v>57933</v>
      </c>
      <c r="G6" s="126"/>
      <c r="H6" s="127"/>
    </row>
    <row r="7" spans="1:8" x14ac:dyDescent="0.15">
      <c r="A7" s="108" t="s">
        <v>514</v>
      </c>
      <c r="B7" s="113"/>
      <c r="C7" s="114"/>
      <c r="D7" s="115">
        <v>43288</v>
      </c>
      <c r="E7" s="116"/>
      <c r="F7" s="117">
        <v>96333</v>
      </c>
      <c r="G7" s="118"/>
      <c r="H7" s="119"/>
    </row>
    <row r="8" spans="1:8" x14ac:dyDescent="0.15">
      <c r="A8" s="120"/>
      <c r="B8" s="121"/>
      <c r="C8" s="122"/>
      <c r="D8" s="123">
        <v>22506</v>
      </c>
      <c r="E8" s="124"/>
      <c r="F8" s="125">
        <v>57060</v>
      </c>
      <c r="G8" s="126"/>
      <c r="H8" s="127"/>
    </row>
    <row r="9" spans="1:8" x14ac:dyDescent="0.15">
      <c r="A9" s="108" t="s">
        <v>515</v>
      </c>
      <c r="B9" s="113"/>
      <c r="C9" s="114"/>
      <c r="D9" s="115">
        <v>55129</v>
      </c>
      <c r="E9" s="116"/>
      <c r="F9" s="117">
        <v>117673</v>
      </c>
      <c r="G9" s="118"/>
      <c r="H9" s="119"/>
    </row>
    <row r="10" spans="1:8" x14ac:dyDescent="0.15">
      <c r="A10" s="120"/>
      <c r="B10" s="121"/>
      <c r="C10" s="122"/>
      <c r="D10" s="123">
        <v>29306</v>
      </c>
      <c r="E10" s="124"/>
      <c r="F10" s="125">
        <v>62359</v>
      </c>
      <c r="G10" s="126"/>
      <c r="H10" s="127"/>
    </row>
    <row r="11" spans="1:8" x14ac:dyDescent="0.15">
      <c r="A11" s="108" t="s">
        <v>516</v>
      </c>
      <c r="B11" s="113"/>
      <c r="C11" s="114"/>
      <c r="D11" s="115">
        <v>61721</v>
      </c>
      <c r="E11" s="116"/>
      <c r="F11" s="117">
        <v>118223</v>
      </c>
      <c r="G11" s="118"/>
      <c r="H11" s="119"/>
    </row>
    <row r="12" spans="1:8" x14ac:dyDescent="0.15">
      <c r="A12" s="120"/>
      <c r="B12" s="121"/>
      <c r="C12" s="128"/>
      <c r="D12" s="123">
        <v>49423</v>
      </c>
      <c r="E12" s="124"/>
      <c r="F12" s="125">
        <v>57106</v>
      </c>
      <c r="G12" s="126"/>
      <c r="H12" s="127"/>
    </row>
    <row r="13" spans="1:8" x14ac:dyDescent="0.15">
      <c r="A13" s="108"/>
      <c r="B13" s="113"/>
      <c r="C13" s="129"/>
      <c r="D13" s="130">
        <v>65664</v>
      </c>
      <c r="E13" s="131"/>
      <c r="F13" s="132">
        <v>115154</v>
      </c>
      <c r="G13" s="133"/>
      <c r="H13" s="119"/>
    </row>
    <row r="14" spans="1:8" x14ac:dyDescent="0.15">
      <c r="A14" s="120"/>
      <c r="B14" s="121"/>
      <c r="C14" s="122"/>
      <c r="D14" s="123">
        <v>42149</v>
      </c>
      <c r="E14" s="124"/>
      <c r="F14" s="125">
        <v>59860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2.81</v>
      </c>
      <c r="C19" s="134">
        <f>ROUND(VALUE(SUBSTITUTE(実質収支比率等に係る経年分析!G$48,"▲","-")),2)</f>
        <v>4.8499999999999996</v>
      </c>
      <c r="D19" s="134">
        <f>ROUND(VALUE(SUBSTITUTE(実質収支比率等に係る経年分析!H$48,"▲","-")),2)</f>
        <v>4.4000000000000004</v>
      </c>
      <c r="E19" s="134">
        <f>ROUND(VALUE(SUBSTITUTE(実質収支比率等に係る経年分析!I$48,"▲","-")),2)</f>
        <v>2.3199999999999998</v>
      </c>
      <c r="F19" s="134">
        <f>ROUND(VALUE(SUBSTITUTE(実質収支比率等に係る経年分析!J$48,"▲","-")),2)</f>
        <v>3.72</v>
      </c>
    </row>
    <row r="20" spans="1:11" x14ac:dyDescent="0.15">
      <c r="A20" s="134" t="s">
        <v>43</v>
      </c>
      <c r="B20" s="134">
        <f>ROUND(VALUE(SUBSTITUTE(実質収支比率等に係る経年分析!F$47,"▲","-")),2)</f>
        <v>26.31</v>
      </c>
      <c r="C20" s="134">
        <f>ROUND(VALUE(SUBSTITUTE(実質収支比率等に係る経年分析!G$47,"▲","-")),2)</f>
        <v>27.44</v>
      </c>
      <c r="D20" s="134">
        <f>ROUND(VALUE(SUBSTITUTE(実質収支比率等に係る経年分析!H$47,"▲","-")),2)</f>
        <v>31.95</v>
      </c>
      <c r="E20" s="134">
        <f>ROUND(VALUE(SUBSTITUTE(実質収支比率等に係る経年分析!I$47,"▲","-")),2)</f>
        <v>28.66</v>
      </c>
      <c r="F20" s="134">
        <f>ROUND(VALUE(SUBSTITUTE(実質収支比率等に係る経年分析!J$47,"▲","-")),2)</f>
        <v>28.31</v>
      </c>
    </row>
    <row r="21" spans="1:11" x14ac:dyDescent="0.15">
      <c r="A21" s="134" t="s">
        <v>44</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4</v>
      </c>
      <c r="D21" s="134">
        <f>IF(ISNUMBER(VALUE(SUBSTITUTE(実質収支比率等に係る経年分析!H$49,"▲","-"))),ROUND(VALUE(SUBSTITUTE(実質収支比率等に係る経年分析!H$49,"▲","-")),2),NA())</f>
        <v>3.72</v>
      </c>
      <c r="E21" s="134">
        <f>IF(ISNUMBER(VALUE(SUBSTITUTE(実質収支比率等に係る経年分析!I$49,"▲","-"))),ROUND(VALUE(SUBSTITUTE(実質収支比率等に係る経年分析!I$49,"▲","-")),2),NA())</f>
        <v>-5.3</v>
      </c>
      <c r="F21" s="134">
        <f>IF(ISNUMBER(VALUE(SUBSTITUTE(実質収支比率等に係る経年分析!J$49,"▲","-"))),ROUND(VALUE(SUBSTITUTE(実質収支比率等に係る経年分析!J$49,"▲","-")),2),NA())</f>
        <v>0.94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住宅新築資金会計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せせらぎの里管理運営会計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488</v>
      </c>
      <c r="E42" s="136"/>
      <c r="F42" s="136"/>
      <c r="G42" s="136">
        <f>'実質公債費比率（分子）の構造'!L$52</f>
        <v>458</v>
      </c>
      <c r="H42" s="136"/>
      <c r="I42" s="136"/>
      <c r="J42" s="136">
        <f>'実質公債費比率（分子）の構造'!M$52</f>
        <v>447</v>
      </c>
      <c r="K42" s="136"/>
      <c r="L42" s="136"/>
      <c r="M42" s="136">
        <f>'実質公債費比率（分子）の構造'!N$52</f>
        <v>438</v>
      </c>
      <c r="N42" s="136"/>
      <c r="O42" s="136"/>
      <c r="P42" s="136">
        <f>'実質公債費比率（分子）の構造'!O$52</f>
        <v>421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x14ac:dyDescent="0.15">
      <c r="A45" s="136" t="s">
        <v>54</v>
      </c>
      <c r="B45" s="136">
        <f>'実質公債費比率（分子）の構造'!K$49</f>
        <v>49</v>
      </c>
      <c r="C45" s="136"/>
      <c r="D45" s="136"/>
      <c r="E45" s="136">
        <f>'実質公債費比率（分子）の構造'!L$49</f>
        <v>51</v>
      </c>
      <c r="F45" s="136"/>
      <c r="G45" s="136"/>
      <c r="H45" s="136">
        <f>'実質公債費比率（分子）の構造'!M$49</f>
        <v>43</v>
      </c>
      <c r="I45" s="136"/>
      <c r="J45" s="136"/>
      <c r="K45" s="136">
        <f>'実質公債費比率（分子）の構造'!N$49</f>
        <v>16</v>
      </c>
      <c r="L45" s="136"/>
      <c r="M45" s="136"/>
      <c r="N45" s="136">
        <f>'実質公債費比率（分子）の構造'!O$49</f>
        <v>1</v>
      </c>
      <c r="O45" s="136"/>
      <c r="P45" s="136"/>
    </row>
    <row r="46" spans="1:16" x14ac:dyDescent="0.15">
      <c r="A46" s="136" t="s">
        <v>55</v>
      </c>
      <c r="B46" s="136">
        <f>'実質公債費比率（分子）の構造'!K$48</f>
        <v>122</v>
      </c>
      <c r="C46" s="136"/>
      <c r="D46" s="136"/>
      <c r="E46" s="136">
        <f>'実質公債費比率（分子）の構造'!L$48</f>
        <v>154</v>
      </c>
      <c r="F46" s="136"/>
      <c r="G46" s="136"/>
      <c r="H46" s="136">
        <f>'実質公債費比率（分子）の構造'!M$48</f>
        <v>144</v>
      </c>
      <c r="I46" s="136"/>
      <c r="J46" s="136"/>
      <c r="K46" s="136">
        <f>'実質公債費比率（分子）の構造'!N$48</f>
        <v>173</v>
      </c>
      <c r="L46" s="136"/>
      <c r="M46" s="136"/>
      <c r="N46" s="136">
        <f>'実質公債費比率（分子）の構造'!O$48</f>
        <v>162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489</v>
      </c>
      <c r="C49" s="136"/>
      <c r="D49" s="136"/>
      <c r="E49" s="136">
        <f>'実質公債費比率（分子）の構造'!L$45</f>
        <v>503</v>
      </c>
      <c r="F49" s="136"/>
      <c r="G49" s="136"/>
      <c r="H49" s="136">
        <f>'実質公債費比率（分子）の構造'!M$45</f>
        <v>500</v>
      </c>
      <c r="I49" s="136"/>
      <c r="J49" s="136"/>
      <c r="K49" s="136">
        <f>'実質公債費比率（分子）の構造'!N$45</f>
        <v>490</v>
      </c>
      <c r="L49" s="136"/>
      <c r="M49" s="136"/>
      <c r="N49" s="136">
        <f>'実質公債費比率（分子）の構造'!O$45</f>
        <v>483</v>
      </c>
      <c r="O49" s="136"/>
      <c r="P49" s="136"/>
    </row>
    <row r="50" spans="1:16" x14ac:dyDescent="0.15">
      <c r="A50" s="136" t="s">
        <v>59</v>
      </c>
      <c r="B50" s="136" t="e">
        <f>NA()</f>
        <v>#N/A</v>
      </c>
      <c r="C50" s="136">
        <f>IF(ISNUMBER('実質公債費比率（分子）の構造'!K$53),'実質公債費比率（分子）の構造'!K$53,NA())</f>
        <v>180</v>
      </c>
      <c r="D50" s="136" t="e">
        <f>NA()</f>
        <v>#N/A</v>
      </c>
      <c r="E50" s="136" t="e">
        <f>NA()</f>
        <v>#N/A</v>
      </c>
      <c r="F50" s="136">
        <f>IF(ISNUMBER('実質公債費比率（分子）の構造'!L$53),'実質公債費比率（分子）の構造'!L$53,NA())</f>
        <v>258</v>
      </c>
      <c r="G50" s="136" t="e">
        <f>NA()</f>
        <v>#N/A</v>
      </c>
      <c r="H50" s="136" t="e">
        <f>NA()</f>
        <v>#N/A</v>
      </c>
      <c r="I50" s="136">
        <f>IF(ISNUMBER('実質公債費比率（分子）の構造'!M$53),'実質公債費比率（分子）の構造'!M$53,NA())</f>
        <v>248</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233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5308</v>
      </c>
      <c r="E56" s="135"/>
      <c r="F56" s="135"/>
      <c r="G56" s="135">
        <f>'将来負担比率（分子）の構造'!J$51</f>
        <v>5297</v>
      </c>
      <c r="H56" s="135"/>
      <c r="I56" s="135"/>
      <c r="J56" s="135">
        <f>'将来負担比率（分子）の構造'!K$51</f>
        <v>5088</v>
      </c>
      <c r="K56" s="135"/>
      <c r="L56" s="135"/>
      <c r="M56" s="135">
        <f>'将来負担比率（分子）の構造'!L$51</f>
        <v>4934</v>
      </c>
      <c r="N56" s="135"/>
      <c r="O56" s="135"/>
      <c r="P56" s="135">
        <f>'将来負担比率（分子）の構造'!M$51</f>
        <v>4836</v>
      </c>
    </row>
    <row r="57" spans="1:16" x14ac:dyDescent="0.15">
      <c r="A57" s="135" t="s">
        <v>35</v>
      </c>
      <c r="B57" s="135"/>
      <c r="C57" s="135"/>
      <c r="D57" s="135">
        <f>'将来負担比率（分子）の構造'!I$50</f>
        <v>152</v>
      </c>
      <c r="E57" s="135"/>
      <c r="F57" s="135"/>
      <c r="G57" s="135">
        <f>'将来負担比率（分子）の構造'!J$50</f>
        <v>114</v>
      </c>
      <c r="H57" s="135"/>
      <c r="I57" s="135"/>
      <c r="J57" s="135">
        <f>'将来負担比率（分子）の構造'!K$50</f>
        <v>81</v>
      </c>
      <c r="K57" s="135"/>
      <c r="L57" s="135"/>
      <c r="M57" s="135">
        <f>'将来負担比率（分子）の構造'!L$50</f>
        <v>49</v>
      </c>
      <c r="N57" s="135"/>
      <c r="O57" s="135"/>
      <c r="P57" s="135">
        <f>'将来負担比率（分子）の構造'!M$50</f>
        <v>36</v>
      </c>
    </row>
    <row r="58" spans="1:16" x14ac:dyDescent="0.15">
      <c r="A58" s="135" t="s">
        <v>34</v>
      </c>
      <c r="B58" s="135"/>
      <c r="C58" s="135"/>
      <c r="D58" s="135">
        <f>'将来負担比率（分子）の構造'!I$49</f>
        <v>997</v>
      </c>
      <c r="E58" s="135"/>
      <c r="F58" s="135"/>
      <c r="G58" s="135">
        <f>'将来負担比率（分子）の構造'!J$49</f>
        <v>1100</v>
      </c>
      <c r="H58" s="135"/>
      <c r="I58" s="135"/>
      <c r="J58" s="135">
        <f>'将来負担比率（分子）の構造'!K$49</f>
        <v>1193</v>
      </c>
      <c r="K58" s="135"/>
      <c r="L58" s="135"/>
      <c r="M58" s="135">
        <f>'将来負担比率（分子）の構造'!L$49</f>
        <v>1127</v>
      </c>
      <c r="N58" s="135"/>
      <c r="O58" s="135"/>
      <c r="P58" s="135">
        <f>'将来負担比率（分子）の構造'!M$49</f>
        <v>1093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7</v>
      </c>
      <c r="F61" s="135"/>
      <c r="G61" s="135"/>
      <c r="H61" s="135">
        <f>'将来負担比率（分子）の構造'!K$46</f>
        <v>5</v>
      </c>
      <c r="I61" s="135"/>
      <c r="J61" s="135"/>
      <c r="K61" s="135">
        <f>'将来負担比率（分子）の構造'!L$46</f>
        <v>5</v>
      </c>
      <c r="L61" s="135"/>
      <c r="M61" s="135"/>
      <c r="N61" s="135">
        <f>'将来負担比率（分子）の構造'!M$46</f>
        <v>1</v>
      </c>
      <c r="O61" s="135"/>
      <c r="P61" s="135"/>
    </row>
    <row r="62" spans="1:16" x14ac:dyDescent="0.15">
      <c r="A62" s="135" t="s">
        <v>29</v>
      </c>
      <c r="B62" s="135">
        <f>'将来負担比率（分子）の構造'!I$45</f>
        <v>439</v>
      </c>
      <c r="C62" s="135"/>
      <c r="D62" s="135"/>
      <c r="E62" s="135">
        <f>'将来負担比率（分子）の構造'!J$45</f>
        <v>350</v>
      </c>
      <c r="F62" s="135"/>
      <c r="G62" s="135"/>
      <c r="H62" s="135">
        <f>'将来負担比率（分子）の構造'!K$45</f>
        <v>433</v>
      </c>
      <c r="I62" s="135"/>
      <c r="J62" s="135"/>
      <c r="K62" s="135">
        <f>'将来負担比率（分子）の構造'!L$45</f>
        <v>447</v>
      </c>
      <c r="L62" s="135"/>
      <c r="M62" s="135"/>
      <c r="N62" s="135">
        <f>'将来負担比率（分子）の構造'!M$45</f>
        <v>924</v>
      </c>
      <c r="O62" s="135"/>
      <c r="P62" s="135"/>
    </row>
    <row r="63" spans="1:16" x14ac:dyDescent="0.15">
      <c r="A63" s="135" t="s">
        <v>28</v>
      </c>
      <c r="B63" s="135">
        <f>'将来負担比率（分子）の構造'!I$44</f>
        <v>109</v>
      </c>
      <c r="C63" s="135"/>
      <c r="D63" s="135"/>
      <c r="E63" s="135">
        <f>'将来負担比率（分子）の構造'!J$44</f>
        <v>61</v>
      </c>
      <c r="F63" s="135"/>
      <c r="G63" s="135"/>
      <c r="H63" s="135">
        <f>'将来負担比率（分子）の構造'!K$44</f>
        <v>20</v>
      </c>
      <c r="I63" s="135"/>
      <c r="J63" s="135"/>
      <c r="K63" s="135">
        <f>'将来負担比率（分子）の構造'!L$44</f>
        <v>4</v>
      </c>
      <c r="L63" s="135"/>
      <c r="M63" s="135"/>
      <c r="N63" s="135">
        <f>'将来負担比率（分子）の構造'!M$44</f>
        <v>3</v>
      </c>
      <c r="O63" s="135"/>
      <c r="P63" s="135"/>
    </row>
    <row r="64" spans="1:16" x14ac:dyDescent="0.15">
      <c r="A64" s="135" t="s">
        <v>27</v>
      </c>
      <c r="B64" s="135">
        <f>'将来負担比率（分子）の構造'!I$43</f>
        <v>2280</v>
      </c>
      <c r="C64" s="135"/>
      <c r="D64" s="135"/>
      <c r="E64" s="135">
        <f>'将来負担比率（分子）の構造'!J$43</f>
        <v>2324</v>
      </c>
      <c r="F64" s="135"/>
      <c r="G64" s="135"/>
      <c r="H64" s="135">
        <f>'将来負担比率（分子）の構造'!K$43</f>
        <v>2296</v>
      </c>
      <c r="I64" s="135"/>
      <c r="J64" s="135"/>
      <c r="K64" s="135">
        <f>'将来負担比率（分子）の構造'!L$43</f>
        <v>2413</v>
      </c>
      <c r="L64" s="135"/>
      <c r="M64" s="135"/>
      <c r="N64" s="135">
        <f>'将来負担比率（分子）の構造'!M$43</f>
        <v>2277</v>
      </c>
      <c r="O64" s="135"/>
      <c r="P64" s="135"/>
    </row>
    <row r="65" spans="1:16" x14ac:dyDescent="0.15">
      <c r="A65" s="135" t="s">
        <v>26</v>
      </c>
      <c r="B65" s="135">
        <f>'将来負担比率（分子）の構造'!I$42</f>
        <v>45</v>
      </c>
      <c r="C65" s="135"/>
      <c r="D65" s="135"/>
      <c r="E65" s="135">
        <f>'将来負担比率（分子）の構造'!J$42</f>
        <v>36</v>
      </c>
      <c r="F65" s="135"/>
      <c r="G65" s="135"/>
      <c r="H65" s="135">
        <f>'将来負担比率（分子）の構造'!K$42</f>
        <v>28</v>
      </c>
      <c r="I65" s="135"/>
      <c r="J65" s="135"/>
      <c r="K65" s="135">
        <f>'将来負担比率（分子）の構造'!L$42</f>
        <v>19</v>
      </c>
      <c r="L65" s="135"/>
      <c r="M65" s="135"/>
      <c r="N65" s="135">
        <f>'将来負担比率（分子）の構造'!M$42</f>
        <v>11</v>
      </c>
      <c r="O65" s="135"/>
      <c r="P65" s="135"/>
    </row>
    <row r="66" spans="1:16" x14ac:dyDescent="0.15">
      <c r="A66" s="135" t="s">
        <v>25</v>
      </c>
      <c r="B66" s="135">
        <f>'将来負担比率（分子）の構造'!I$41</f>
        <v>3853</v>
      </c>
      <c r="C66" s="135"/>
      <c r="D66" s="135"/>
      <c r="E66" s="135">
        <f>'将来負担比率（分子）の構造'!J$41</f>
        <v>3794</v>
      </c>
      <c r="F66" s="135"/>
      <c r="G66" s="135"/>
      <c r="H66" s="135">
        <f>'将来負担比率（分子）の構造'!K$41</f>
        <v>3609</v>
      </c>
      <c r="I66" s="135"/>
      <c r="J66" s="135"/>
      <c r="K66" s="135">
        <f>'将来負担比率（分子）の構造'!L$41</f>
        <v>3482</v>
      </c>
      <c r="L66" s="135"/>
      <c r="M66" s="135"/>
      <c r="N66" s="135">
        <f>'将来負担比率（分子）の構造'!M$41</f>
        <v>3446</v>
      </c>
      <c r="O66" s="135"/>
      <c r="P66" s="135"/>
    </row>
    <row r="67" spans="1:16" x14ac:dyDescent="0.15">
      <c r="A67" s="135" t="s">
        <v>63</v>
      </c>
      <c r="B67" s="135" t="e">
        <f>NA()</f>
        <v>#N/A</v>
      </c>
      <c r="C67" s="135">
        <f>IF(ISNUMBER('将来負担比率（分子）の構造'!I$52), IF('将来負担比率（分子）の構造'!I$52 &lt; 0, 0, '将来負担比率（分子）の構造'!I$52), NA())</f>
        <v>269</v>
      </c>
      <c r="D67" s="135" t="e">
        <f>NA()</f>
        <v>#N/A</v>
      </c>
      <c r="E67" s="135" t="e">
        <f>NA()</f>
        <v>#N/A</v>
      </c>
      <c r="F67" s="135">
        <f>IF(ISNUMBER('将来負担比率（分子）の構造'!J$52), IF('将来負担比率（分子）の構造'!J$52 &lt; 0, 0, '将来負担比率（分子）の構造'!J$52), NA())</f>
        <v>62</v>
      </c>
      <c r="G67" s="135" t="e">
        <f>NA()</f>
        <v>#N/A</v>
      </c>
      <c r="H67" s="135" t="e">
        <f>NA()</f>
        <v>#N/A</v>
      </c>
      <c r="I67" s="135">
        <f>IF(ISNUMBER('将来負担比率（分子）の構造'!K$52), IF('将来負担比率（分子）の構造'!K$52 &lt; 0, 0, '将来負担比率（分子）の構造'!K$52), NA())</f>
        <v>29</v>
      </c>
      <c r="J67" s="135" t="e">
        <f>NA()</f>
        <v>#N/A</v>
      </c>
      <c r="K67" s="135" t="e">
        <f>NA()</f>
        <v>#N/A</v>
      </c>
      <c r="L67" s="135">
        <f>IF(ISNUMBER('将来負担比率（分子）の構造'!L$52), IF('将来負担比率（分子）の構造'!L$52 &lt; 0, 0, '将来負担比率（分子）の構造'!L$52), NA())</f>
        <v>260</v>
      </c>
      <c r="M67" s="135" t="e">
        <f>NA()</f>
        <v>#N/A</v>
      </c>
      <c r="N67" s="135" t="e">
        <f>NA()</f>
        <v>#N/A</v>
      </c>
      <c r="O67" s="135">
        <f>IF(ISNUMBER('将来負担比率（分子）の構造'!M$52), IF('将来負担比率（分子）の構造'!M$52 &lt; 0, 0, '将来負担比率（分子）の構造'!M$52), NA())</f>
        <v>696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Z2" sqref="AZ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945638</v>
      </c>
      <c r="S5" s="637"/>
      <c r="T5" s="637"/>
      <c r="U5" s="637"/>
      <c r="V5" s="637"/>
      <c r="W5" s="637"/>
      <c r="X5" s="637"/>
      <c r="Y5" s="684"/>
      <c r="Z5" s="697">
        <v>24.1</v>
      </c>
      <c r="AA5" s="697"/>
      <c r="AB5" s="697"/>
      <c r="AC5" s="697"/>
      <c r="AD5" s="698">
        <v>945638</v>
      </c>
      <c r="AE5" s="698"/>
      <c r="AF5" s="698"/>
      <c r="AG5" s="698"/>
      <c r="AH5" s="698"/>
      <c r="AI5" s="698"/>
      <c r="AJ5" s="698"/>
      <c r="AK5" s="698"/>
      <c r="AL5" s="685">
        <v>42.2</v>
      </c>
      <c r="AM5" s="654"/>
      <c r="AN5" s="654"/>
      <c r="AO5" s="686"/>
      <c r="AP5" s="671" t="s">
        <v>208</v>
      </c>
      <c r="AQ5" s="672"/>
      <c r="AR5" s="672"/>
      <c r="AS5" s="672"/>
      <c r="AT5" s="672"/>
      <c r="AU5" s="672"/>
      <c r="AV5" s="672"/>
      <c r="AW5" s="672"/>
      <c r="AX5" s="672"/>
      <c r="AY5" s="672"/>
      <c r="AZ5" s="672"/>
      <c r="BA5" s="672"/>
      <c r="BB5" s="672"/>
      <c r="BC5" s="672"/>
      <c r="BD5" s="672"/>
      <c r="BE5" s="672"/>
      <c r="BF5" s="673"/>
      <c r="BG5" s="586">
        <v>945638</v>
      </c>
      <c r="BH5" s="587"/>
      <c r="BI5" s="587"/>
      <c r="BJ5" s="587"/>
      <c r="BK5" s="587"/>
      <c r="BL5" s="587"/>
      <c r="BM5" s="587"/>
      <c r="BN5" s="588"/>
      <c r="BO5" s="639">
        <v>100</v>
      </c>
      <c r="BP5" s="639"/>
      <c r="BQ5" s="639"/>
      <c r="BR5" s="639"/>
      <c r="BS5" s="640">
        <v>19045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33659</v>
      </c>
      <c r="S6" s="587"/>
      <c r="T6" s="587"/>
      <c r="U6" s="587"/>
      <c r="V6" s="587"/>
      <c r="W6" s="587"/>
      <c r="X6" s="587"/>
      <c r="Y6" s="588"/>
      <c r="Z6" s="639">
        <v>0.9</v>
      </c>
      <c r="AA6" s="639"/>
      <c r="AB6" s="639"/>
      <c r="AC6" s="639"/>
      <c r="AD6" s="640">
        <v>33659</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945638</v>
      </c>
      <c r="BH6" s="587"/>
      <c r="BI6" s="587"/>
      <c r="BJ6" s="587"/>
      <c r="BK6" s="587"/>
      <c r="BL6" s="587"/>
      <c r="BM6" s="587"/>
      <c r="BN6" s="588"/>
      <c r="BO6" s="639">
        <v>100</v>
      </c>
      <c r="BP6" s="639"/>
      <c r="BQ6" s="639"/>
      <c r="BR6" s="639"/>
      <c r="BS6" s="640">
        <v>19045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68068</v>
      </c>
      <c r="CS6" s="587"/>
      <c r="CT6" s="587"/>
      <c r="CU6" s="587"/>
      <c r="CV6" s="587"/>
      <c r="CW6" s="587"/>
      <c r="CX6" s="587"/>
      <c r="CY6" s="588"/>
      <c r="CZ6" s="639">
        <v>1.8</v>
      </c>
      <c r="DA6" s="639"/>
      <c r="DB6" s="639"/>
      <c r="DC6" s="639"/>
      <c r="DD6" s="592" t="s">
        <v>215</v>
      </c>
      <c r="DE6" s="587"/>
      <c r="DF6" s="587"/>
      <c r="DG6" s="587"/>
      <c r="DH6" s="587"/>
      <c r="DI6" s="587"/>
      <c r="DJ6" s="587"/>
      <c r="DK6" s="587"/>
      <c r="DL6" s="587"/>
      <c r="DM6" s="587"/>
      <c r="DN6" s="587"/>
      <c r="DO6" s="587"/>
      <c r="DP6" s="588"/>
      <c r="DQ6" s="592">
        <v>68068</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1564</v>
      </c>
      <c r="S7" s="587"/>
      <c r="T7" s="587"/>
      <c r="U7" s="587"/>
      <c r="V7" s="587"/>
      <c r="W7" s="587"/>
      <c r="X7" s="587"/>
      <c r="Y7" s="588"/>
      <c r="Z7" s="639">
        <v>0</v>
      </c>
      <c r="AA7" s="639"/>
      <c r="AB7" s="639"/>
      <c r="AC7" s="639"/>
      <c r="AD7" s="640">
        <v>1564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438792</v>
      </c>
      <c r="BH7" s="587"/>
      <c r="BI7" s="587"/>
      <c r="BJ7" s="587"/>
      <c r="BK7" s="587"/>
      <c r="BL7" s="587"/>
      <c r="BM7" s="587"/>
      <c r="BN7" s="588"/>
      <c r="BO7" s="639">
        <v>46.4</v>
      </c>
      <c r="BP7" s="639"/>
      <c r="BQ7" s="639"/>
      <c r="BR7" s="639"/>
      <c r="BS7" s="640">
        <v>19045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507523</v>
      </c>
      <c r="CS7" s="587"/>
      <c r="CT7" s="587"/>
      <c r="CU7" s="587"/>
      <c r="CV7" s="587"/>
      <c r="CW7" s="587"/>
      <c r="CX7" s="587"/>
      <c r="CY7" s="588"/>
      <c r="CZ7" s="639">
        <v>13.4</v>
      </c>
      <c r="DA7" s="639"/>
      <c r="DB7" s="639"/>
      <c r="DC7" s="639"/>
      <c r="DD7" s="592">
        <v>80263</v>
      </c>
      <c r="DE7" s="587"/>
      <c r="DF7" s="587"/>
      <c r="DG7" s="587"/>
      <c r="DH7" s="587"/>
      <c r="DI7" s="587"/>
      <c r="DJ7" s="587"/>
      <c r="DK7" s="587"/>
      <c r="DL7" s="587"/>
      <c r="DM7" s="587"/>
      <c r="DN7" s="587"/>
      <c r="DO7" s="587"/>
      <c r="DP7" s="588"/>
      <c r="DQ7" s="592">
        <v>444434</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2589</v>
      </c>
      <c r="S8" s="587"/>
      <c r="T8" s="587"/>
      <c r="U8" s="587"/>
      <c r="V8" s="587"/>
      <c r="W8" s="587"/>
      <c r="X8" s="587"/>
      <c r="Y8" s="588"/>
      <c r="Z8" s="639">
        <v>0.1</v>
      </c>
      <c r="AA8" s="639"/>
      <c r="AB8" s="639"/>
      <c r="AC8" s="639"/>
      <c r="AD8" s="640">
        <v>2589</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9381</v>
      </c>
      <c r="BH8" s="587"/>
      <c r="BI8" s="587"/>
      <c r="BJ8" s="587"/>
      <c r="BK8" s="587"/>
      <c r="BL8" s="587"/>
      <c r="BM8" s="587"/>
      <c r="BN8" s="588"/>
      <c r="BO8" s="639">
        <v>1</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1210971</v>
      </c>
      <c r="CS8" s="587"/>
      <c r="CT8" s="587"/>
      <c r="CU8" s="587"/>
      <c r="CV8" s="587"/>
      <c r="CW8" s="587"/>
      <c r="CX8" s="587"/>
      <c r="CY8" s="588"/>
      <c r="CZ8" s="639">
        <v>31.9</v>
      </c>
      <c r="DA8" s="639"/>
      <c r="DB8" s="639"/>
      <c r="DC8" s="639"/>
      <c r="DD8" s="592">
        <v>16530</v>
      </c>
      <c r="DE8" s="587"/>
      <c r="DF8" s="587"/>
      <c r="DG8" s="587"/>
      <c r="DH8" s="587"/>
      <c r="DI8" s="587"/>
      <c r="DJ8" s="587"/>
      <c r="DK8" s="587"/>
      <c r="DL8" s="587"/>
      <c r="DM8" s="587"/>
      <c r="DN8" s="587"/>
      <c r="DO8" s="587"/>
      <c r="DP8" s="588"/>
      <c r="DQ8" s="592">
        <v>809073</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4624</v>
      </c>
      <c r="S9" s="587"/>
      <c r="T9" s="587"/>
      <c r="U9" s="587"/>
      <c r="V9" s="587"/>
      <c r="W9" s="587"/>
      <c r="X9" s="587"/>
      <c r="Y9" s="588"/>
      <c r="Z9" s="639">
        <v>0.1</v>
      </c>
      <c r="AA9" s="639"/>
      <c r="AB9" s="639"/>
      <c r="AC9" s="639"/>
      <c r="AD9" s="640">
        <v>4624</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253425</v>
      </c>
      <c r="BH9" s="587"/>
      <c r="BI9" s="587"/>
      <c r="BJ9" s="587"/>
      <c r="BK9" s="587"/>
      <c r="BL9" s="587"/>
      <c r="BM9" s="587"/>
      <c r="BN9" s="588"/>
      <c r="BO9" s="639">
        <v>26.8</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187972</v>
      </c>
      <c r="CS9" s="587"/>
      <c r="CT9" s="587"/>
      <c r="CU9" s="587"/>
      <c r="CV9" s="587"/>
      <c r="CW9" s="587"/>
      <c r="CX9" s="587"/>
      <c r="CY9" s="588"/>
      <c r="CZ9" s="639">
        <v>5</v>
      </c>
      <c r="DA9" s="639"/>
      <c r="DB9" s="639"/>
      <c r="DC9" s="639"/>
      <c r="DD9" s="592">
        <v>2280</v>
      </c>
      <c r="DE9" s="587"/>
      <c r="DF9" s="587"/>
      <c r="DG9" s="587"/>
      <c r="DH9" s="587"/>
      <c r="DI9" s="587"/>
      <c r="DJ9" s="587"/>
      <c r="DK9" s="587"/>
      <c r="DL9" s="587"/>
      <c r="DM9" s="587"/>
      <c r="DN9" s="587"/>
      <c r="DO9" s="587"/>
      <c r="DP9" s="588"/>
      <c r="DQ9" s="592">
        <v>181621</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58739</v>
      </c>
      <c r="S10" s="587"/>
      <c r="T10" s="587"/>
      <c r="U10" s="587"/>
      <c r="V10" s="587"/>
      <c r="W10" s="587"/>
      <c r="X10" s="587"/>
      <c r="Y10" s="588"/>
      <c r="Z10" s="639">
        <v>1.5</v>
      </c>
      <c r="AA10" s="639"/>
      <c r="AB10" s="639"/>
      <c r="AC10" s="639"/>
      <c r="AD10" s="640">
        <v>58739</v>
      </c>
      <c r="AE10" s="640"/>
      <c r="AF10" s="640"/>
      <c r="AG10" s="640"/>
      <c r="AH10" s="640"/>
      <c r="AI10" s="640"/>
      <c r="AJ10" s="640"/>
      <c r="AK10" s="640"/>
      <c r="AL10" s="609">
        <v>2.6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19146</v>
      </c>
      <c r="BH10" s="587"/>
      <c r="BI10" s="587"/>
      <c r="BJ10" s="587"/>
      <c r="BK10" s="587"/>
      <c r="BL10" s="587"/>
      <c r="BM10" s="587"/>
      <c r="BN10" s="588"/>
      <c r="BO10" s="639">
        <v>2</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7180</v>
      </c>
      <c r="CS10" s="587"/>
      <c r="CT10" s="587"/>
      <c r="CU10" s="587"/>
      <c r="CV10" s="587"/>
      <c r="CW10" s="587"/>
      <c r="CX10" s="587"/>
      <c r="CY10" s="588"/>
      <c r="CZ10" s="639">
        <v>0.2</v>
      </c>
      <c r="DA10" s="639"/>
      <c r="DB10" s="639"/>
      <c r="DC10" s="639"/>
      <c r="DD10" s="592" t="s">
        <v>221</v>
      </c>
      <c r="DE10" s="587"/>
      <c r="DF10" s="587"/>
      <c r="DG10" s="587"/>
      <c r="DH10" s="587"/>
      <c r="DI10" s="587"/>
      <c r="DJ10" s="587"/>
      <c r="DK10" s="587"/>
      <c r="DL10" s="587"/>
      <c r="DM10" s="587"/>
      <c r="DN10" s="587"/>
      <c r="DO10" s="587"/>
      <c r="DP10" s="588"/>
      <c r="DQ10" s="592">
        <v>572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221</v>
      </c>
      <c r="S11" s="587"/>
      <c r="T11" s="587"/>
      <c r="U11" s="587"/>
      <c r="V11" s="587"/>
      <c r="W11" s="587"/>
      <c r="X11" s="587"/>
      <c r="Y11" s="588"/>
      <c r="Z11" s="639" t="s">
        <v>221</v>
      </c>
      <c r="AA11" s="639"/>
      <c r="AB11" s="639"/>
      <c r="AC11" s="639"/>
      <c r="AD11" s="640" t="s">
        <v>221</v>
      </c>
      <c r="AE11" s="640"/>
      <c r="AF11" s="640"/>
      <c r="AG11" s="640"/>
      <c r="AH11" s="640"/>
      <c r="AI11" s="640"/>
      <c r="AJ11" s="640"/>
      <c r="AK11" s="640"/>
      <c r="AL11" s="609" t="s">
        <v>221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156840</v>
      </c>
      <c r="BH11" s="587"/>
      <c r="BI11" s="587"/>
      <c r="BJ11" s="587"/>
      <c r="BK11" s="587"/>
      <c r="BL11" s="587"/>
      <c r="BM11" s="587"/>
      <c r="BN11" s="588"/>
      <c r="BO11" s="639">
        <v>16.600000000000001</v>
      </c>
      <c r="BP11" s="639"/>
      <c r="BQ11" s="639"/>
      <c r="BR11" s="639"/>
      <c r="BS11" s="592">
        <v>19045</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74973</v>
      </c>
      <c r="CS11" s="587"/>
      <c r="CT11" s="587"/>
      <c r="CU11" s="587"/>
      <c r="CV11" s="587"/>
      <c r="CW11" s="587"/>
      <c r="CX11" s="587"/>
      <c r="CY11" s="588"/>
      <c r="CZ11" s="639">
        <v>2</v>
      </c>
      <c r="DA11" s="639"/>
      <c r="DB11" s="639"/>
      <c r="DC11" s="639"/>
      <c r="DD11" s="592">
        <v>8305</v>
      </c>
      <c r="DE11" s="587"/>
      <c r="DF11" s="587"/>
      <c r="DG11" s="587"/>
      <c r="DH11" s="587"/>
      <c r="DI11" s="587"/>
      <c r="DJ11" s="587"/>
      <c r="DK11" s="587"/>
      <c r="DL11" s="587"/>
      <c r="DM11" s="587"/>
      <c r="DN11" s="587"/>
      <c r="DO11" s="587"/>
      <c r="DP11" s="588"/>
      <c r="DQ11" s="592">
        <v>63577</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436533</v>
      </c>
      <c r="BH12" s="587"/>
      <c r="BI12" s="587"/>
      <c r="BJ12" s="587"/>
      <c r="BK12" s="587"/>
      <c r="BL12" s="587"/>
      <c r="BM12" s="587"/>
      <c r="BN12" s="588"/>
      <c r="BO12" s="639">
        <v>46.2</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162844</v>
      </c>
      <c r="CS12" s="587"/>
      <c r="CT12" s="587"/>
      <c r="CU12" s="587"/>
      <c r="CV12" s="587"/>
      <c r="CW12" s="587"/>
      <c r="CX12" s="587"/>
      <c r="CY12" s="588"/>
      <c r="CZ12" s="639">
        <v>4.3</v>
      </c>
      <c r="DA12" s="639"/>
      <c r="DB12" s="639"/>
      <c r="DC12" s="639"/>
      <c r="DD12" s="592" t="s">
        <v>221</v>
      </c>
      <c r="DE12" s="587"/>
      <c r="DF12" s="587"/>
      <c r="DG12" s="587"/>
      <c r="DH12" s="587"/>
      <c r="DI12" s="587"/>
      <c r="DJ12" s="587"/>
      <c r="DK12" s="587"/>
      <c r="DL12" s="587"/>
      <c r="DM12" s="587"/>
      <c r="DN12" s="587"/>
      <c r="DO12" s="587"/>
      <c r="DP12" s="588"/>
      <c r="DQ12" s="592">
        <v>45193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12055</v>
      </c>
      <c r="S13" s="587"/>
      <c r="T13" s="587"/>
      <c r="U13" s="587"/>
      <c r="V13" s="587"/>
      <c r="W13" s="587"/>
      <c r="X13" s="587"/>
      <c r="Y13" s="588"/>
      <c r="Z13" s="639">
        <v>0.3</v>
      </c>
      <c r="AA13" s="639"/>
      <c r="AB13" s="639"/>
      <c r="AC13" s="639"/>
      <c r="AD13" s="640">
        <v>12055</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436462</v>
      </c>
      <c r="BH13" s="587"/>
      <c r="BI13" s="587"/>
      <c r="BJ13" s="587"/>
      <c r="BK13" s="587"/>
      <c r="BL13" s="587"/>
      <c r="BM13" s="587"/>
      <c r="BN13" s="588"/>
      <c r="BO13" s="639">
        <v>46.2</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379550</v>
      </c>
      <c r="CS13" s="587"/>
      <c r="CT13" s="587"/>
      <c r="CU13" s="587"/>
      <c r="CV13" s="587"/>
      <c r="CW13" s="587"/>
      <c r="CX13" s="587"/>
      <c r="CY13" s="588"/>
      <c r="CZ13" s="639">
        <v>10</v>
      </c>
      <c r="DA13" s="639"/>
      <c r="DB13" s="639"/>
      <c r="DC13" s="639"/>
      <c r="DD13" s="592">
        <v>122445</v>
      </c>
      <c r="DE13" s="587"/>
      <c r="DF13" s="587"/>
      <c r="DG13" s="587"/>
      <c r="DH13" s="587"/>
      <c r="DI13" s="587"/>
      <c r="DJ13" s="587"/>
      <c r="DK13" s="587"/>
      <c r="DL13" s="587"/>
      <c r="DM13" s="587"/>
      <c r="DN13" s="587"/>
      <c r="DO13" s="587"/>
      <c r="DP13" s="588"/>
      <c r="DQ13" s="592">
        <v>276420</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22735</v>
      </c>
      <c r="BH14" s="587"/>
      <c r="BI14" s="587"/>
      <c r="BJ14" s="587"/>
      <c r="BK14" s="587"/>
      <c r="BL14" s="587"/>
      <c r="BM14" s="587"/>
      <c r="BN14" s="588"/>
      <c r="BO14" s="639">
        <v>2.4</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115812</v>
      </c>
      <c r="CS14" s="587"/>
      <c r="CT14" s="587"/>
      <c r="CU14" s="587"/>
      <c r="CV14" s="587"/>
      <c r="CW14" s="587"/>
      <c r="CX14" s="587"/>
      <c r="CY14" s="588"/>
      <c r="CZ14" s="639">
        <v>3.1</v>
      </c>
      <c r="DA14" s="639"/>
      <c r="DB14" s="639"/>
      <c r="DC14" s="639"/>
      <c r="DD14" s="592">
        <v>12827</v>
      </c>
      <c r="DE14" s="587"/>
      <c r="DF14" s="587"/>
      <c r="DG14" s="587"/>
      <c r="DH14" s="587"/>
      <c r="DI14" s="587"/>
      <c r="DJ14" s="587"/>
      <c r="DK14" s="587"/>
      <c r="DL14" s="587"/>
      <c r="DM14" s="587"/>
      <c r="DN14" s="587"/>
      <c r="DO14" s="587"/>
      <c r="DP14" s="588"/>
      <c r="DQ14" s="592">
        <v>98660</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2466</v>
      </c>
      <c r="S15" s="587"/>
      <c r="T15" s="587"/>
      <c r="U15" s="587"/>
      <c r="V15" s="587"/>
      <c r="W15" s="587"/>
      <c r="X15" s="587"/>
      <c r="Y15" s="588"/>
      <c r="Z15" s="639">
        <v>0.1</v>
      </c>
      <c r="AA15" s="639"/>
      <c r="AB15" s="639"/>
      <c r="AC15" s="639"/>
      <c r="AD15" s="640">
        <v>2466</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47578</v>
      </c>
      <c r="BH15" s="587"/>
      <c r="BI15" s="587"/>
      <c r="BJ15" s="587"/>
      <c r="BK15" s="587"/>
      <c r="BL15" s="587"/>
      <c r="BM15" s="587"/>
      <c r="BN15" s="588"/>
      <c r="BO15" s="639">
        <v>5</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595420</v>
      </c>
      <c r="CS15" s="587"/>
      <c r="CT15" s="587"/>
      <c r="CU15" s="587"/>
      <c r="CV15" s="587"/>
      <c r="CW15" s="587"/>
      <c r="CX15" s="587"/>
      <c r="CY15" s="588"/>
      <c r="CZ15" s="639">
        <v>15.7</v>
      </c>
      <c r="DA15" s="639"/>
      <c r="DB15" s="639"/>
      <c r="DC15" s="639"/>
      <c r="DD15" s="592">
        <v>225132</v>
      </c>
      <c r="DE15" s="587"/>
      <c r="DF15" s="587"/>
      <c r="DG15" s="587"/>
      <c r="DH15" s="587"/>
      <c r="DI15" s="587"/>
      <c r="DJ15" s="587"/>
      <c r="DK15" s="587"/>
      <c r="DL15" s="587"/>
      <c r="DM15" s="587"/>
      <c r="DN15" s="587"/>
      <c r="DO15" s="587"/>
      <c r="DP15" s="588"/>
      <c r="DQ15" s="592">
        <v>350885</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1583408</v>
      </c>
      <c r="S16" s="587"/>
      <c r="T16" s="587"/>
      <c r="U16" s="587"/>
      <c r="V16" s="587"/>
      <c r="W16" s="587"/>
      <c r="X16" s="587"/>
      <c r="Y16" s="588"/>
      <c r="Z16" s="639">
        <v>40.4</v>
      </c>
      <c r="AA16" s="639"/>
      <c r="AB16" s="639"/>
      <c r="AC16" s="639"/>
      <c r="AD16" s="640">
        <v>1168219</v>
      </c>
      <c r="AE16" s="640"/>
      <c r="AF16" s="640"/>
      <c r="AG16" s="640"/>
      <c r="AH16" s="640"/>
      <c r="AI16" s="640"/>
      <c r="AJ16" s="640"/>
      <c r="AK16" s="640"/>
      <c r="AL16" s="609">
        <v>52.1</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221</v>
      </c>
      <c r="CS16" s="587"/>
      <c r="CT16" s="587"/>
      <c r="CU16" s="587"/>
      <c r="CV16" s="587"/>
      <c r="CW16" s="587"/>
      <c r="CX16" s="587"/>
      <c r="CY16" s="588"/>
      <c r="CZ16" s="639" t="s">
        <v>221</v>
      </c>
      <c r="DA16" s="639"/>
      <c r="DB16" s="639"/>
      <c r="DC16" s="639"/>
      <c r="DD16" s="592" t="s">
        <v>221</v>
      </c>
      <c r="DE16" s="587"/>
      <c r="DF16" s="587"/>
      <c r="DG16" s="587"/>
      <c r="DH16" s="587"/>
      <c r="DI16" s="587"/>
      <c r="DJ16" s="587"/>
      <c r="DK16" s="587"/>
      <c r="DL16" s="587"/>
      <c r="DM16" s="587"/>
      <c r="DN16" s="587"/>
      <c r="DO16" s="587"/>
      <c r="DP16" s="588"/>
      <c r="DQ16" s="592" t="s">
        <v>221</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1168219</v>
      </c>
      <c r="S17" s="587"/>
      <c r="T17" s="587"/>
      <c r="U17" s="587"/>
      <c r="V17" s="587"/>
      <c r="W17" s="587"/>
      <c r="X17" s="587"/>
      <c r="Y17" s="588"/>
      <c r="Z17" s="639">
        <v>29.8</v>
      </c>
      <c r="AA17" s="639"/>
      <c r="AB17" s="639"/>
      <c r="AC17" s="639"/>
      <c r="AD17" s="640">
        <v>1168219</v>
      </c>
      <c r="AE17" s="640"/>
      <c r="AF17" s="640"/>
      <c r="AG17" s="640"/>
      <c r="AH17" s="640"/>
      <c r="AI17" s="640"/>
      <c r="AJ17" s="640"/>
      <c r="AK17" s="640"/>
      <c r="AL17" s="609">
        <v>52.1</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486211</v>
      </c>
      <c r="CS17" s="587"/>
      <c r="CT17" s="587"/>
      <c r="CU17" s="587"/>
      <c r="CV17" s="587"/>
      <c r="CW17" s="587"/>
      <c r="CX17" s="587"/>
      <c r="CY17" s="588"/>
      <c r="CZ17" s="639">
        <v>12.8</v>
      </c>
      <c r="DA17" s="639"/>
      <c r="DB17" s="639"/>
      <c r="DC17" s="639"/>
      <c r="DD17" s="592" t="s">
        <v>221</v>
      </c>
      <c r="DE17" s="587"/>
      <c r="DF17" s="587"/>
      <c r="DG17" s="587"/>
      <c r="DH17" s="587"/>
      <c r="DI17" s="587"/>
      <c r="DJ17" s="587"/>
      <c r="DK17" s="587"/>
      <c r="DL17" s="587"/>
      <c r="DM17" s="587"/>
      <c r="DN17" s="587"/>
      <c r="DO17" s="587"/>
      <c r="DP17" s="588"/>
      <c r="DQ17" s="592">
        <v>460351</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415189</v>
      </c>
      <c r="S18" s="587"/>
      <c r="T18" s="587"/>
      <c r="U18" s="587"/>
      <c r="V18" s="587"/>
      <c r="W18" s="587"/>
      <c r="X18" s="587"/>
      <c r="Y18" s="588"/>
      <c r="Z18" s="639">
        <v>10.6</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221</v>
      </c>
      <c r="S19" s="587"/>
      <c r="T19" s="587"/>
      <c r="U19" s="587"/>
      <c r="V19" s="587"/>
      <c r="W19" s="587"/>
      <c r="X19" s="587"/>
      <c r="Y19" s="588"/>
      <c r="Z19" s="639" t="s">
        <v>221</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2644742</v>
      </c>
      <c r="S20" s="587"/>
      <c r="T20" s="587"/>
      <c r="U20" s="587"/>
      <c r="V20" s="587"/>
      <c r="W20" s="587"/>
      <c r="X20" s="587"/>
      <c r="Y20" s="588"/>
      <c r="Z20" s="639">
        <v>67.400000000000006</v>
      </c>
      <c r="AA20" s="639"/>
      <c r="AB20" s="639"/>
      <c r="AC20" s="639"/>
      <c r="AD20" s="640">
        <v>2229553</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3796524</v>
      </c>
      <c r="CS20" s="587"/>
      <c r="CT20" s="587"/>
      <c r="CU20" s="587"/>
      <c r="CV20" s="587"/>
      <c r="CW20" s="587"/>
      <c r="CX20" s="587"/>
      <c r="CY20" s="588"/>
      <c r="CZ20" s="639">
        <v>100</v>
      </c>
      <c r="DA20" s="639"/>
      <c r="DB20" s="639"/>
      <c r="DC20" s="639"/>
      <c r="DD20" s="592">
        <v>467782</v>
      </c>
      <c r="DE20" s="587"/>
      <c r="DF20" s="587"/>
      <c r="DG20" s="587"/>
      <c r="DH20" s="587"/>
      <c r="DI20" s="587"/>
      <c r="DJ20" s="587"/>
      <c r="DK20" s="587"/>
      <c r="DL20" s="587"/>
      <c r="DM20" s="587"/>
      <c r="DN20" s="587"/>
      <c r="DO20" s="587"/>
      <c r="DP20" s="588"/>
      <c r="DQ20" s="592">
        <v>2798854</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1448</v>
      </c>
      <c r="S21" s="587"/>
      <c r="T21" s="587"/>
      <c r="U21" s="587"/>
      <c r="V21" s="587"/>
      <c r="W21" s="587"/>
      <c r="X21" s="587"/>
      <c r="Y21" s="588"/>
      <c r="Z21" s="639">
        <v>0</v>
      </c>
      <c r="AA21" s="639"/>
      <c r="AB21" s="639"/>
      <c r="AC21" s="639"/>
      <c r="AD21" s="640">
        <v>1448</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19893</v>
      </c>
      <c r="S22" s="587"/>
      <c r="T22" s="587"/>
      <c r="U22" s="587"/>
      <c r="V22" s="587"/>
      <c r="W22" s="587"/>
      <c r="X22" s="587"/>
      <c r="Y22" s="588"/>
      <c r="Z22" s="639">
        <v>0.5</v>
      </c>
      <c r="AA22" s="639"/>
      <c r="AB22" s="639"/>
      <c r="AC22" s="639"/>
      <c r="AD22" s="640">
        <v>1310</v>
      </c>
      <c r="AE22" s="640"/>
      <c r="AF22" s="640"/>
      <c r="AG22" s="640"/>
      <c r="AH22" s="640"/>
      <c r="AI22" s="640"/>
      <c r="AJ22" s="640"/>
      <c r="AK22" s="640"/>
      <c r="AL22" s="609">
        <v>0.1</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57012</v>
      </c>
      <c r="S23" s="587"/>
      <c r="T23" s="587"/>
      <c r="U23" s="587"/>
      <c r="V23" s="587"/>
      <c r="W23" s="587"/>
      <c r="X23" s="587"/>
      <c r="Y23" s="588"/>
      <c r="Z23" s="639">
        <v>1.5</v>
      </c>
      <c r="AA23" s="639"/>
      <c r="AB23" s="639"/>
      <c r="AC23" s="639"/>
      <c r="AD23" s="640">
        <v>1368</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6010</v>
      </c>
      <c r="S24" s="587"/>
      <c r="T24" s="587"/>
      <c r="U24" s="587"/>
      <c r="V24" s="587"/>
      <c r="W24" s="587"/>
      <c r="X24" s="587"/>
      <c r="Y24" s="588"/>
      <c r="Z24" s="639">
        <v>0.2</v>
      </c>
      <c r="AA24" s="639"/>
      <c r="AB24" s="639"/>
      <c r="AC24" s="639"/>
      <c r="AD24" s="640" t="s">
        <v>221</v>
      </c>
      <c r="AE24" s="640"/>
      <c r="AF24" s="640"/>
      <c r="AG24" s="640"/>
      <c r="AH24" s="640"/>
      <c r="AI24" s="640"/>
      <c r="AJ24" s="640"/>
      <c r="AK24" s="640"/>
      <c r="AL24" s="609" t="s">
        <v>221</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1634931</v>
      </c>
      <c r="CS24" s="637"/>
      <c r="CT24" s="637"/>
      <c r="CU24" s="637"/>
      <c r="CV24" s="637"/>
      <c r="CW24" s="637"/>
      <c r="CX24" s="637"/>
      <c r="CY24" s="684"/>
      <c r="CZ24" s="688">
        <v>43.1</v>
      </c>
      <c r="DA24" s="689"/>
      <c r="DB24" s="689"/>
      <c r="DC24" s="690"/>
      <c r="DD24" s="683">
        <v>1254708</v>
      </c>
      <c r="DE24" s="637"/>
      <c r="DF24" s="637"/>
      <c r="DG24" s="637"/>
      <c r="DH24" s="637"/>
      <c r="DI24" s="637"/>
      <c r="DJ24" s="637"/>
      <c r="DK24" s="684"/>
      <c r="DL24" s="683">
        <v>1253649</v>
      </c>
      <c r="DM24" s="637"/>
      <c r="DN24" s="637"/>
      <c r="DO24" s="637"/>
      <c r="DP24" s="637"/>
      <c r="DQ24" s="637"/>
      <c r="DR24" s="637"/>
      <c r="DS24" s="637"/>
      <c r="DT24" s="637"/>
      <c r="DU24" s="637"/>
      <c r="DV24" s="684"/>
      <c r="DW24" s="685">
        <v>52.4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235014</v>
      </c>
      <c r="S25" s="587"/>
      <c r="T25" s="587"/>
      <c r="U25" s="587"/>
      <c r="V25" s="587"/>
      <c r="W25" s="587"/>
      <c r="X25" s="587"/>
      <c r="Y25" s="588"/>
      <c r="Z25" s="639">
        <v>6</v>
      </c>
      <c r="AA25" s="639"/>
      <c r="AB25" s="639"/>
      <c r="AC25" s="639"/>
      <c r="AD25" s="640" t="s">
        <v>221</v>
      </c>
      <c r="AE25" s="640"/>
      <c r="AF25" s="640"/>
      <c r="AG25" s="640"/>
      <c r="AH25" s="640"/>
      <c r="AI25" s="640"/>
      <c r="AJ25" s="640"/>
      <c r="AK25" s="640"/>
      <c r="AL25" s="609" t="s">
        <v>221</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816503</v>
      </c>
      <c r="CS25" s="605"/>
      <c r="CT25" s="605"/>
      <c r="CU25" s="605"/>
      <c r="CV25" s="605"/>
      <c r="CW25" s="605"/>
      <c r="CX25" s="605"/>
      <c r="CY25" s="606"/>
      <c r="CZ25" s="589">
        <v>21.5</v>
      </c>
      <c r="DA25" s="607"/>
      <c r="DB25" s="607"/>
      <c r="DC25" s="608"/>
      <c r="DD25" s="592">
        <v>706327</v>
      </c>
      <c r="DE25" s="605"/>
      <c r="DF25" s="605"/>
      <c r="DG25" s="605"/>
      <c r="DH25" s="605"/>
      <c r="DI25" s="605"/>
      <c r="DJ25" s="605"/>
      <c r="DK25" s="606"/>
      <c r="DL25" s="592">
        <v>705268</v>
      </c>
      <c r="DM25" s="605"/>
      <c r="DN25" s="605"/>
      <c r="DO25" s="605"/>
      <c r="DP25" s="605"/>
      <c r="DQ25" s="605"/>
      <c r="DR25" s="605"/>
      <c r="DS25" s="605"/>
      <c r="DT25" s="605"/>
      <c r="DU25" s="605"/>
      <c r="DV25" s="606"/>
      <c r="DW25" s="609">
        <v>29.5</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565573</v>
      </c>
      <c r="CS26" s="587"/>
      <c r="CT26" s="587"/>
      <c r="CU26" s="587"/>
      <c r="CV26" s="587"/>
      <c r="CW26" s="587"/>
      <c r="CX26" s="587"/>
      <c r="CY26" s="588"/>
      <c r="CZ26" s="589">
        <v>14.9</v>
      </c>
      <c r="DA26" s="607"/>
      <c r="DB26" s="607"/>
      <c r="DC26" s="608"/>
      <c r="DD26" s="592">
        <v>462848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210476</v>
      </c>
      <c r="S27" s="587"/>
      <c r="T27" s="587"/>
      <c r="U27" s="587"/>
      <c r="V27" s="587"/>
      <c r="W27" s="587"/>
      <c r="X27" s="587"/>
      <c r="Y27" s="588"/>
      <c r="Z27" s="639">
        <v>5.4</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945638</v>
      </c>
      <c r="BH27" s="587"/>
      <c r="BI27" s="587"/>
      <c r="BJ27" s="587"/>
      <c r="BK27" s="587"/>
      <c r="BL27" s="587"/>
      <c r="BM27" s="587"/>
      <c r="BN27" s="588"/>
      <c r="BO27" s="639">
        <v>100</v>
      </c>
      <c r="BP27" s="639"/>
      <c r="BQ27" s="639"/>
      <c r="BR27" s="639"/>
      <c r="BS27" s="592">
        <v>19045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332217</v>
      </c>
      <c r="CS27" s="605"/>
      <c r="CT27" s="605"/>
      <c r="CU27" s="605"/>
      <c r="CV27" s="605"/>
      <c r="CW27" s="605"/>
      <c r="CX27" s="605"/>
      <c r="CY27" s="606"/>
      <c r="CZ27" s="589">
        <v>8.8000000000000007</v>
      </c>
      <c r="DA27" s="607"/>
      <c r="DB27" s="607"/>
      <c r="DC27" s="608"/>
      <c r="DD27" s="592">
        <v>88030</v>
      </c>
      <c r="DE27" s="605"/>
      <c r="DF27" s="605"/>
      <c r="DG27" s="605"/>
      <c r="DH27" s="605"/>
      <c r="DI27" s="605"/>
      <c r="DJ27" s="605"/>
      <c r="DK27" s="606"/>
      <c r="DL27" s="592">
        <v>88030</v>
      </c>
      <c r="DM27" s="605"/>
      <c r="DN27" s="605"/>
      <c r="DO27" s="605"/>
      <c r="DP27" s="605"/>
      <c r="DQ27" s="605"/>
      <c r="DR27" s="605"/>
      <c r="DS27" s="605"/>
      <c r="DT27" s="605"/>
      <c r="DU27" s="605"/>
      <c r="DV27" s="606"/>
      <c r="DW27" s="609">
        <v>3.7</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18906</v>
      </c>
      <c r="S28" s="587"/>
      <c r="T28" s="587"/>
      <c r="U28" s="587"/>
      <c r="V28" s="587"/>
      <c r="W28" s="587"/>
      <c r="X28" s="587"/>
      <c r="Y28" s="588"/>
      <c r="Z28" s="639">
        <v>0.5</v>
      </c>
      <c r="AA28" s="639"/>
      <c r="AB28" s="639"/>
      <c r="AC28" s="639"/>
      <c r="AD28" s="640">
        <v>2665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486211</v>
      </c>
      <c r="CS28" s="587"/>
      <c r="CT28" s="587"/>
      <c r="CU28" s="587"/>
      <c r="CV28" s="587"/>
      <c r="CW28" s="587"/>
      <c r="CX28" s="587"/>
      <c r="CY28" s="588"/>
      <c r="CZ28" s="589">
        <v>12.8</v>
      </c>
      <c r="DA28" s="607"/>
      <c r="DB28" s="607"/>
      <c r="DC28" s="608"/>
      <c r="DD28" s="592">
        <v>460351</v>
      </c>
      <c r="DE28" s="587"/>
      <c r="DF28" s="587"/>
      <c r="DG28" s="587"/>
      <c r="DH28" s="587"/>
      <c r="DI28" s="587"/>
      <c r="DJ28" s="587"/>
      <c r="DK28" s="588"/>
      <c r="DL28" s="592">
        <v>460351</v>
      </c>
      <c r="DM28" s="587"/>
      <c r="DN28" s="587"/>
      <c r="DO28" s="587"/>
      <c r="DP28" s="587"/>
      <c r="DQ28" s="587"/>
      <c r="DR28" s="587"/>
      <c r="DS28" s="587"/>
      <c r="DT28" s="587"/>
      <c r="DU28" s="587"/>
      <c r="DV28" s="588"/>
      <c r="DW28" s="609">
        <v>19.2</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1057</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289</v>
      </c>
      <c r="CG29" s="620"/>
      <c r="CH29" s="620"/>
      <c r="CI29" s="620"/>
      <c r="CJ29" s="620"/>
      <c r="CK29" s="620"/>
      <c r="CL29" s="620"/>
      <c r="CM29" s="620"/>
      <c r="CN29" s="620"/>
      <c r="CO29" s="620"/>
      <c r="CP29" s="620"/>
      <c r="CQ29" s="621"/>
      <c r="CR29" s="586">
        <v>486211</v>
      </c>
      <c r="CS29" s="605"/>
      <c r="CT29" s="605"/>
      <c r="CU29" s="605"/>
      <c r="CV29" s="605"/>
      <c r="CW29" s="605"/>
      <c r="CX29" s="605"/>
      <c r="CY29" s="606"/>
      <c r="CZ29" s="589">
        <v>12.8</v>
      </c>
      <c r="DA29" s="607"/>
      <c r="DB29" s="607"/>
      <c r="DC29" s="608"/>
      <c r="DD29" s="592">
        <v>460351</v>
      </c>
      <c r="DE29" s="605"/>
      <c r="DF29" s="605"/>
      <c r="DG29" s="605"/>
      <c r="DH29" s="605"/>
      <c r="DI29" s="605"/>
      <c r="DJ29" s="605"/>
      <c r="DK29" s="606"/>
      <c r="DL29" s="592">
        <v>460351</v>
      </c>
      <c r="DM29" s="605"/>
      <c r="DN29" s="605"/>
      <c r="DO29" s="605"/>
      <c r="DP29" s="605"/>
      <c r="DQ29" s="605"/>
      <c r="DR29" s="605"/>
      <c r="DS29" s="605"/>
      <c r="DT29" s="605"/>
      <c r="DU29" s="605"/>
      <c r="DV29" s="606"/>
      <c r="DW29" s="609">
        <v>19.2</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20752</v>
      </c>
      <c r="S30" s="587"/>
      <c r="T30" s="587"/>
      <c r="U30" s="587"/>
      <c r="V30" s="587"/>
      <c r="W30" s="587"/>
      <c r="X30" s="587"/>
      <c r="Y30" s="588"/>
      <c r="Z30" s="639">
        <v>0.5</v>
      </c>
      <c r="AA30" s="639"/>
      <c r="AB30" s="639"/>
      <c r="AC30" s="639"/>
      <c r="AD30" s="640" t="s">
        <v>221</v>
      </c>
      <c r="AE30" s="640"/>
      <c r="AF30" s="640"/>
      <c r="AG30" s="640"/>
      <c r="AH30" s="640"/>
      <c r="AI30" s="640"/>
      <c r="AJ30" s="640"/>
      <c r="AK30" s="640"/>
      <c r="AL30" s="609" t="s">
        <v>221</v>
      </c>
      <c r="AM30" s="641"/>
      <c r="AN30" s="641"/>
      <c r="AO30" s="642"/>
      <c r="AP30" s="662" t="s">
        <v>291</v>
      </c>
      <c r="AQ30" s="663"/>
      <c r="AR30" s="663"/>
      <c r="AS30" s="663"/>
      <c r="AT30" s="668" t="s">
        <v>292</v>
      </c>
      <c r="AU30" s="182"/>
      <c r="AV30" s="182"/>
      <c r="AW30" s="182"/>
      <c r="AX30" s="671" t="s">
        <v>170</v>
      </c>
      <c r="AY30" s="672"/>
      <c r="AZ30" s="672"/>
      <c r="BA30" s="672"/>
      <c r="BB30" s="672"/>
      <c r="BC30" s="672"/>
      <c r="BD30" s="672"/>
      <c r="BE30" s="672"/>
      <c r="BF30" s="673"/>
      <c r="BG30" s="652">
        <v>98.6</v>
      </c>
      <c r="BH30" s="653"/>
      <c r="BI30" s="653"/>
      <c r="BJ30" s="653"/>
      <c r="BK30" s="653"/>
      <c r="BL30" s="653"/>
      <c r="BM30" s="654">
        <v>94.6</v>
      </c>
      <c r="BN30" s="653"/>
      <c r="BO30" s="653"/>
      <c r="BP30" s="653"/>
      <c r="BQ30" s="655"/>
      <c r="BR30" s="652">
        <v>98.5</v>
      </c>
      <c r="BS30" s="653"/>
      <c r="BT30" s="653"/>
      <c r="BU30" s="653"/>
      <c r="BV30" s="653"/>
      <c r="BW30" s="653"/>
      <c r="BX30" s="654">
        <v>94.6</v>
      </c>
      <c r="BY30" s="653"/>
      <c r="BZ30" s="653"/>
      <c r="CA30" s="653"/>
      <c r="CB30" s="655"/>
      <c r="CD30" s="658"/>
      <c r="CE30" s="659"/>
      <c r="CF30" s="623" t="s">
        <v>293</v>
      </c>
      <c r="CG30" s="620"/>
      <c r="CH30" s="620"/>
      <c r="CI30" s="620"/>
      <c r="CJ30" s="620"/>
      <c r="CK30" s="620"/>
      <c r="CL30" s="620"/>
      <c r="CM30" s="620"/>
      <c r="CN30" s="620"/>
      <c r="CO30" s="620"/>
      <c r="CP30" s="620"/>
      <c r="CQ30" s="621"/>
      <c r="CR30" s="586">
        <v>428998</v>
      </c>
      <c r="CS30" s="587"/>
      <c r="CT30" s="587"/>
      <c r="CU30" s="587"/>
      <c r="CV30" s="587"/>
      <c r="CW30" s="587"/>
      <c r="CX30" s="587"/>
      <c r="CY30" s="588"/>
      <c r="CZ30" s="589">
        <v>11.3</v>
      </c>
      <c r="DA30" s="607"/>
      <c r="DB30" s="607"/>
      <c r="DC30" s="608"/>
      <c r="DD30" s="592">
        <v>404076</v>
      </c>
      <c r="DE30" s="587"/>
      <c r="DF30" s="587"/>
      <c r="DG30" s="587"/>
      <c r="DH30" s="587"/>
      <c r="DI30" s="587"/>
      <c r="DJ30" s="587"/>
      <c r="DK30" s="588"/>
      <c r="DL30" s="592">
        <v>404076</v>
      </c>
      <c r="DM30" s="587"/>
      <c r="DN30" s="587"/>
      <c r="DO30" s="587"/>
      <c r="DP30" s="587"/>
      <c r="DQ30" s="587"/>
      <c r="DR30" s="587"/>
      <c r="DS30" s="587"/>
      <c r="DT30" s="587"/>
      <c r="DU30" s="587"/>
      <c r="DV30" s="588"/>
      <c r="DW30" s="609">
        <v>16.899999999999999</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92559</v>
      </c>
      <c r="S31" s="587"/>
      <c r="T31" s="587"/>
      <c r="U31" s="587"/>
      <c r="V31" s="587"/>
      <c r="W31" s="587"/>
      <c r="X31" s="587"/>
      <c r="Y31" s="588"/>
      <c r="Z31" s="639">
        <v>2.4</v>
      </c>
      <c r="AA31" s="639"/>
      <c r="AB31" s="639"/>
      <c r="AC31" s="639"/>
      <c r="AD31" s="640" t="s">
        <v>221</v>
      </c>
      <c r="AE31" s="640"/>
      <c r="AF31" s="640"/>
      <c r="AG31" s="640"/>
      <c r="AH31" s="640"/>
      <c r="AI31" s="640"/>
      <c r="AJ31" s="640"/>
      <c r="AK31" s="640"/>
      <c r="AL31" s="609" t="s">
        <v>221</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99</v>
      </c>
      <c r="BH31" s="605"/>
      <c r="BI31" s="605"/>
      <c r="BJ31" s="605"/>
      <c r="BK31" s="605"/>
      <c r="BL31" s="605"/>
      <c r="BM31" s="641">
        <v>96.3</v>
      </c>
      <c r="BN31" s="651"/>
      <c r="BO31" s="651"/>
      <c r="BP31" s="651"/>
      <c r="BQ31" s="615"/>
      <c r="BR31" s="650">
        <v>98.8</v>
      </c>
      <c r="BS31" s="605"/>
      <c r="BT31" s="605"/>
      <c r="BU31" s="605"/>
      <c r="BV31" s="605"/>
      <c r="BW31" s="605"/>
      <c r="BX31" s="641">
        <v>96.2</v>
      </c>
      <c r="BY31" s="651"/>
      <c r="BZ31" s="651"/>
      <c r="CA31" s="651"/>
      <c r="CB31" s="615"/>
      <c r="CD31" s="658"/>
      <c r="CE31" s="659"/>
      <c r="CF31" s="623" t="s">
        <v>297</v>
      </c>
      <c r="CG31" s="620"/>
      <c r="CH31" s="620"/>
      <c r="CI31" s="620"/>
      <c r="CJ31" s="620"/>
      <c r="CK31" s="620"/>
      <c r="CL31" s="620"/>
      <c r="CM31" s="620"/>
      <c r="CN31" s="620"/>
      <c r="CO31" s="620"/>
      <c r="CP31" s="620"/>
      <c r="CQ31" s="621"/>
      <c r="CR31" s="586">
        <v>57213</v>
      </c>
      <c r="CS31" s="605"/>
      <c r="CT31" s="605"/>
      <c r="CU31" s="605"/>
      <c r="CV31" s="605"/>
      <c r="CW31" s="605"/>
      <c r="CX31" s="605"/>
      <c r="CY31" s="606"/>
      <c r="CZ31" s="589">
        <v>1.5</v>
      </c>
      <c r="DA31" s="607"/>
      <c r="DB31" s="607"/>
      <c r="DC31" s="608"/>
      <c r="DD31" s="592">
        <v>56275</v>
      </c>
      <c r="DE31" s="605"/>
      <c r="DF31" s="605"/>
      <c r="DG31" s="605"/>
      <c r="DH31" s="605"/>
      <c r="DI31" s="605"/>
      <c r="DJ31" s="605"/>
      <c r="DK31" s="606"/>
      <c r="DL31" s="592">
        <v>56275</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222840</v>
      </c>
      <c r="S32" s="587"/>
      <c r="T32" s="587"/>
      <c r="U32" s="587"/>
      <c r="V32" s="587"/>
      <c r="W32" s="587"/>
      <c r="X32" s="587"/>
      <c r="Y32" s="588"/>
      <c r="Z32" s="639">
        <v>5.7</v>
      </c>
      <c r="AA32" s="639"/>
      <c r="AB32" s="639"/>
      <c r="AC32" s="639"/>
      <c r="AD32" s="640">
        <v>3966</v>
      </c>
      <c r="AE32" s="640"/>
      <c r="AF32" s="640"/>
      <c r="AG32" s="640"/>
      <c r="AH32" s="640"/>
      <c r="AI32" s="640"/>
      <c r="AJ32" s="640"/>
      <c r="AK32" s="640"/>
      <c r="AL32" s="609">
        <v>0.2</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98.2</v>
      </c>
      <c r="BH32" s="571"/>
      <c r="BI32" s="571"/>
      <c r="BJ32" s="571"/>
      <c r="BK32" s="571"/>
      <c r="BL32" s="571"/>
      <c r="BM32" s="634">
        <v>92.8</v>
      </c>
      <c r="BN32" s="571"/>
      <c r="BO32" s="571"/>
      <c r="BP32" s="571"/>
      <c r="BQ32" s="628"/>
      <c r="BR32" s="649">
        <v>98.2</v>
      </c>
      <c r="BS32" s="571"/>
      <c r="BT32" s="571"/>
      <c r="BU32" s="571"/>
      <c r="BV32" s="571"/>
      <c r="BW32" s="571"/>
      <c r="BX32" s="634">
        <v>93.1</v>
      </c>
      <c r="BY32" s="571"/>
      <c r="BZ32" s="571"/>
      <c r="CA32" s="571"/>
      <c r="CB32" s="628"/>
      <c r="CD32" s="660"/>
      <c r="CE32" s="661"/>
      <c r="CF32" s="623" t="s">
        <v>300</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392193</v>
      </c>
      <c r="S33" s="587"/>
      <c r="T33" s="587"/>
      <c r="U33" s="587"/>
      <c r="V33" s="587"/>
      <c r="W33" s="587"/>
      <c r="X33" s="587"/>
      <c r="Y33" s="588"/>
      <c r="Z33" s="639">
        <v>10</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1693811</v>
      </c>
      <c r="CS33" s="605"/>
      <c r="CT33" s="605"/>
      <c r="CU33" s="605"/>
      <c r="CV33" s="605"/>
      <c r="CW33" s="605"/>
      <c r="CX33" s="605"/>
      <c r="CY33" s="606"/>
      <c r="CZ33" s="589">
        <v>44.6</v>
      </c>
      <c r="DA33" s="607"/>
      <c r="DB33" s="607"/>
      <c r="DC33" s="608"/>
      <c r="DD33" s="592">
        <v>1394476</v>
      </c>
      <c r="DE33" s="605"/>
      <c r="DF33" s="605"/>
      <c r="DG33" s="605"/>
      <c r="DH33" s="605"/>
      <c r="DI33" s="605"/>
      <c r="DJ33" s="605"/>
      <c r="DK33" s="606"/>
      <c r="DL33" s="592">
        <v>991383</v>
      </c>
      <c r="DM33" s="605"/>
      <c r="DN33" s="605"/>
      <c r="DO33" s="605"/>
      <c r="DP33" s="605"/>
      <c r="DQ33" s="605"/>
      <c r="DR33" s="605"/>
      <c r="DS33" s="605"/>
      <c r="DT33" s="605"/>
      <c r="DU33" s="605"/>
      <c r="DV33" s="606"/>
      <c r="DW33" s="609">
        <v>41.5</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821520</v>
      </c>
      <c r="CS34" s="587"/>
      <c r="CT34" s="587"/>
      <c r="CU34" s="587"/>
      <c r="CV34" s="587"/>
      <c r="CW34" s="587"/>
      <c r="CX34" s="587"/>
      <c r="CY34" s="588"/>
      <c r="CZ34" s="589">
        <v>21.6</v>
      </c>
      <c r="DA34" s="607"/>
      <c r="DB34" s="607"/>
      <c r="DC34" s="608"/>
      <c r="DD34" s="592">
        <v>592498</v>
      </c>
      <c r="DE34" s="587"/>
      <c r="DF34" s="587"/>
      <c r="DG34" s="587"/>
      <c r="DH34" s="587"/>
      <c r="DI34" s="587"/>
      <c r="DJ34" s="587"/>
      <c r="DK34" s="588"/>
      <c r="DL34" s="592">
        <v>362849</v>
      </c>
      <c r="DM34" s="587"/>
      <c r="DN34" s="587"/>
      <c r="DO34" s="587"/>
      <c r="DP34" s="587"/>
      <c r="DQ34" s="587"/>
      <c r="DR34" s="587"/>
      <c r="DS34" s="587"/>
      <c r="DT34" s="587"/>
      <c r="DU34" s="587"/>
      <c r="DV34" s="588"/>
      <c r="DW34" s="609">
        <v>15.2</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151393</v>
      </c>
      <c r="S35" s="587"/>
      <c r="T35" s="587"/>
      <c r="U35" s="587"/>
      <c r="V35" s="587"/>
      <c r="W35" s="587"/>
      <c r="X35" s="587"/>
      <c r="Y35" s="588"/>
      <c r="Z35" s="639">
        <v>3.9</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495390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37385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21964</v>
      </c>
      <c r="CS35" s="605"/>
      <c r="CT35" s="605"/>
      <c r="CU35" s="605"/>
      <c r="CV35" s="605"/>
      <c r="CW35" s="605"/>
      <c r="CX35" s="605"/>
      <c r="CY35" s="606"/>
      <c r="CZ35" s="589">
        <v>0.6</v>
      </c>
      <c r="DA35" s="607"/>
      <c r="DB35" s="607"/>
      <c r="DC35" s="608"/>
      <c r="DD35" s="592">
        <v>20101</v>
      </c>
      <c r="DE35" s="605"/>
      <c r="DF35" s="605"/>
      <c r="DG35" s="605"/>
      <c r="DH35" s="605"/>
      <c r="DI35" s="605"/>
      <c r="DJ35" s="605"/>
      <c r="DK35" s="606"/>
      <c r="DL35" s="592">
        <v>20101</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3922902</v>
      </c>
      <c r="S36" s="627"/>
      <c r="T36" s="627"/>
      <c r="U36" s="627"/>
      <c r="V36" s="627"/>
      <c r="W36" s="627"/>
      <c r="X36" s="627"/>
      <c r="Y36" s="630"/>
      <c r="Z36" s="631">
        <v>100</v>
      </c>
      <c r="AA36" s="631"/>
      <c r="AB36" s="631"/>
      <c r="AC36" s="631"/>
      <c r="AD36" s="632">
        <v>2240310</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183275</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45946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355019</v>
      </c>
      <c r="CS36" s="587"/>
      <c r="CT36" s="587"/>
      <c r="CU36" s="587"/>
      <c r="CV36" s="587"/>
      <c r="CW36" s="587"/>
      <c r="CX36" s="587"/>
      <c r="CY36" s="588"/>
      <c r="CZ36" s="589">
        <v>9.4</v>
      </c>
      <c r="DA36" s="607"/>
      <c r="DB36" s="607"/>
      <c r="DC36" s="608"/>
      <c r="DD36" s="592">
        <v>325006</v>
      </c>
      <c r="DE36" s="587"/>
      <c r="DF36" s="587"/>
      <c r="DG36" s="587"/>
      <c r="DH36" s="587"/>
      <c r="DI36" s="587"/>
      <c r="DJ36" s="587"/>
      <c r="DK36" s="588"/>
      <c r="DL36" s="592">
        <v>222276</v>
      </c>
      <c r="DM36" s="587"/>
      <c r="DN36" s="587"/>
      <c r="DO36" s="587"/>
      <c r="DP36" s="587"/>
      <c r="DQ36" s="587"/>
      <c r="DR36" s="587"/>
      <c r="DS36" s="587"/>
      <c r="DT36" s="587"/>
      <c r="DU36" s="587"/>
      <c r="DV36" s="588"/>
      <c r="DW36" s="609">
        <v>9.3000000000000007</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5244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1155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107138</v>
      </c>
      <c r="CS37" s="605"/>
      <c r="CT37" s="605"/>
      <c r="CU37" s="605"/>
      <c r="CV37" s="605"/>
      <c r="CW37" s="605"/>
      <c r="CX37" s="605"/>
      <c r="CY37" s="606"/>
      <c r="CZ37" s="589">
        <v>2.8</v>
      </c>
      <c r="DA37" s="607"/>
      <c r="DB37" s="607"/>
      <c r="DC37" s="608"/>
      <c r="DD37" s="592">
        <v>104991</v>
      </c>
      <c r="DE37" s="605"/>
      <c r="DF37" s="605"/>
      <c r="DG37" s="605"/>
      <c r="DH37" s="605"/>
      <c r="DI37" s="605"/>
      <c r="DJ37" s="605"/>
      <c r="DK37" s="606"/>
      <c r="DL37" s="592">
        <v>89310</v>
      </c>
      <c r="DM37" s="605"/>
      <c r="DN37" s="605"/>
      <c r="DO37" s="605"/>
      <c r="DP37" s="605"/>
      <c r="DQ37" s="605"/>
      <c r="DR37" s="605"/>
      <c r="DS37" s="605"/>
      <c r="DT37" s="605"/>
      <c r="DU37" s="605"/>
      <c r="DV37" s="606"/>
      <c r="DW37" s="609">
        <v>3.7</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2360</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490146</v>
      </c>
      <c r="CS38" s="587"/>
      <c r="CT38" s="587"/>
      <c r="CU38" s="587"/>
      <c r="CV38" s="587"/>
      <c r="CW38" s="587"/>
      <c r="CX38" s="587"/>
      <c r="CY38" s="588"/>
      <c r="CZ38" s="589">
        <v>12.9</v>
      </c>
      <c r="DA38" s="607"/>
      <c r="DB38" s="607"/>
      <c r="DC38" s="608"/>
      <c r="DD38" s="592">
        <v>455045</v>
      </c>
      <c r="DE38" s="587"/>
      <c r="DF38" s="587"/>
      <c r="DG38" s="587"/>
      <c r="DH38" s="587"/>
      <c r="DI38" s="587"/>
      <c r="DJ38" s="587"/>
      <c r="DK38" s="588"/>
      <c r="DL38" s="592">
        <v>386157</v>
      </c>
      <c r="DM38" s="587"/>
      <c r="DN38" s="587"/>
      <c r="DO38" s="587"/>
      <c r="DP38" s="587"/>
      <c r="DQ38" s="587"/>
      <c r="DR38" s="587"/>
      <c r="DS38" s="587"/>
      <c r="DT38" s="587"/>
      <c r="DU38" s="587"/>
      <c r="DV38" s="588"/>
      <c r="DW38" s="609">
        <v>16.100000000000001</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71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3399</v>
      </c>
      <c r="CS39" s="605"/>
      <c r="CT39" s="605"/>
      <c r="CU39" s="605"/>
      <c r="CV39" s="605"/>
      <c r="CW39" s="605"/>
      <c r="CX39" s="605"/>
      <c r="CY39" s="606"/>
      <c r="CZ39" s="589">
        <v>0.1</v>
      </c>
      <c r="DA39" s="607"/>
      <c r="DB39" s="607"/>
      <c r="DC39" s="608"/>
      <c r="DD39" s="592">
        <v>1826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77548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113</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1763</v>
      </c>
      <c r="CS40" s="587"/>
      <c r="CT40" s="587"/>
      <c r="CU40" s="587"/>
      <c r="CV40" s="587"/>
      <c r="CW40" s="587"/>
      <c r="CX40" s="587"/>
      <c r="CY40" s="588"/>
      <c r="CZ40" s="589">
        <v>0</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229323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467782</v>
      </c>
      <c r="CS42" s="587"/>
      <c r="CT42" s="587"/>
      <c r="CU42" s="587"/>
      <c r="CV42" s="587"/>
      <c r="CW42" s="587"/>
      <c r="CX42" s="587"/>
      <c r="CY42" s="588"/>
      <c r="CZ42" s="589">
        <v>12.3</v>
      </c>
      <c r="DA42" s="590"/>
      <c r="DB42" s="590"/>
      <c r="DC42" s="591"/>
      <c r="DD42" s="592">
        <v>149670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2318</v>
      </c>
      <c r="CS43" s="605"/>
      <c r="CT43" s="605"/>
      <c r="CU43" s="605"/>
      <c r="CV43" s="605"/>
      <c r="CW43" s="605"/>
      <c r="CX43" s="605"/>
      <c r="CY43" s="606"/>
      <c r="CZ43" s="589">
        <v>0.1</v>
      </c>
      <c r="DA43" s="607"/>
      <c r="DB43" s="607"/>
      <c r="DC43" s="608"/>
      <c r="DD43" s="592">
        <v>2318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467782</v>
      </c>
      <c r="CS44" s="587"/>
      <c r="CT44" s="587"/>
      <c r="CU44" s="587"/>
      <c r="CV44" s="587"/>
      <c r="CW44" s="587"/>
      <c r="CX44" s="587"/>
      <c r="CY44" s="588"/>
      <c r="CZ44" s="589">
        <v>12.3</v>
      </c>
      <c r="DA44" s="590"/>
      <c r="DB44" s="590"/>
      <c r="DC44" s="591"/>
      <c r="DD44" s="592">
        <v>149670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92300</v>
      </c>
      <c r="CS45" s="605"/>
      <c r="CT45" s="605"/>
      <c r="CU45" s="605"/>
      <c r="CV45" s="605"/>
      <c r="CW45" s="605"/>
      <c r="CX45" s="605"/>
      <c r="CY45" s="606"/>
      <c r="CZ45" s="589">
        <v>2.4</v>
      </c>
      <c r="DA45" s="607"/>
      <c r="DB45" s="607"/>
      <c r="DC45" s="608"/>
      <c r="DD45" s="592">
        <v>10015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374579</v>
      </c>
      <c r="CS46" s="587"/>
      <c r="CT46" s="587"/>
      <c r="CU46" s="587"/>
      <c r="CV46" s="587"/>
      <c r="CW46" s="587"/>
      <c r="CX46" s="587"/>
      <c r="CY46" s="588"/>
      <c r="CZ46" s="589">
        <v>9.9</v>
      </c>
      <c r="DA46" s="590"/>
      <c r="DB46" s="590"/>
      <c r="DC46" s="591"/>
      <c r="DD46" s="592">
        <v>138752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3796524</v>
      </c>
      <c r="CS49" s="571"/>
      <c r="CT49" s="571"/>
      <c r="CU49" s="571"/>
      <c r="CV49" s="571"/>
      <c r="CW49" s="571"/>
      <c r="CX49" s="571"/>
      <c r="CY49" s="572"/>
      <c r="CZ49" s="573">
        <v>100</v>
      </c>
      <c r="DA49" s="574"/>
      <c r="DB49" s="574"/>
      <c r="DC49" s="575"/>
      <c r="DD49" s="576">
        <v>2798854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36" sqref="AK36:AO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3787</v>
      </c>
      <c r="R7" s="1099"/>
      <c r="S7" s="1099"/>
      <c r="T7" s="1099"/>
      <c r="U7" s="1099"/>
      <c r="V7" s="1099">
        <v>3661</v>
      </c>
      <c r="W7" s="1099"/>
      <c r="X7" s="1099"/>
      <c r="Y7" s="1099"/>
      <c r="Z7" s="1099"/>
      <c r="AA7" s="1099">
        <v>126</v>
      </c>
      <c r="AB7" s="1099"/>
      <c r="AC7" s="1099"/>
      <c r="AD7" s="1099"/>
      <c r="AE7" s="1100"/>
      <c r="AF7" s="1101">
        <v>87</v>
      </c>
      <c r="AG7" s="1102"/>
      <c r="AH7" s="1102"/>
      <c r="AI7" s="1102"/>
      <c r="AJ7" s="1103"/>
      <c r="AK7" s="1085">
        <v>12</v>
      </c>
      <c r="AL7" s="1086"/>
      <c r="AM7" s="1086"/>
      <c r="AN7" s="1086"/>
      <c r="AO7" s="1086"/>
      <c r="AP7" s="1086">
        <v>3416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27</v>
      </c>
      <c r="R8" s="1038"/>
      <c r="S8" s="1038"/>
      <c r="T8" s="1038"/>
      <c r="U8" s="1038"/>
      <c r="V8" s="1038">
        <v>27</v>
      </c>
      <c r="W8" s="1038"/>
      <c r="X8" s="1038"/>
      <c r="Y8" s="1038"/>
      <c r="Z8" s="1038"/>
      <c r="AA8" s="1038">
        <v>0</v>
      </c>
      <c r="AB8" s="1038"/>
      <c r="AC8" s="1038"/>
      <c r="AD8" s="1038"/>
      <c r="AE8" s="1039"/>
      <c r="AF8" s="1031">
        <v>0</v>
      </c>
      <c r="AG8" s="1032"/>
      <c r="AH8" s="1032"/>
      <c r="AI8" s="1032"/>
      <c r="AJ8" s="1033"/>
      <c r="AK8" s="1080">
        <v>7</v>
      </c>
      <c r="AL8" s="1081"/>
      <c r="AM8" s="1081"/>
      <c r="AN8" s="1081"/>
      <c r="AO8" s="1081"/>
      <c r="AP8" s="1081">
        <v>30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t="s">
        <v>368</v>
      </c>
      <c r="C9" s="1026"/>
      <c r="D9" s="1026"/>
      <c r="E9" s="1026"/>
      <c r="F9" s="1026"/>
      <c r="G9" s="1026"/>
      <c r="H9" s="1026"/>
      <c r="I9" s="1026"/>
      <c r="J9" s="1026"/>
      <c r="K9" s="1026"/>
      <c r="L9" s="1026"/>
      <c r="M9" s="1026"/>
      <c r="N9" s="1026"/>
      <c r="O9" s="1026"/>
      <c r="P9" s="1027"/>
      <c r="Q9" s="1037">
        <v>4</v>
      </c>
      <c r="R9" s="1038"/>
      <c r="S9" s="1038"/>
      <c r="T9" s="1038"/>
      <c r="U9" s="1038"/>
      <c r="V9" s="1038">
        <v>4</v>
      </c>
      <c r="W9" s="1038"/>
      <c r="X9" s="1038"/>
      <c r="Y9" s="1038"/>
      <c r="Z9" s="1038"/>
      <c r="AA9" s="1038">
        <v>0</v>
      </c>
      <c r="AB9" s="1038"/>
      <c r="AC9" s="1038"/>
      <c r="AD9" s="1038"/>
      <c r="AE9" s="1039"/>
      <c r="AF9" s="1031" t="s">
        <v>221</v>
      </c>
      <c r="AG9" s="1032"/>
      <c r="AH9" s="1032"/>
      <c r="AI9" s="1032"/>
      <c r="AJ9" s="1033"/>
      <c r="AK9" s="1080">
        <v>0</v>
      </c>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t="s">
        <v>369</v>
      </c>
      <c r="C10" s="1026"/>
      <c r="D10" s="1026"/>
      <c r="E10" s="1026"/>
      <c r="F10" s="1026"/>
      <c r="G10" s="1026"/>
      <c r="H10" s="1026"/>
      <c r="I10" s="1026"/>
      <c r="J10" s="1026"/>
      <c r="K10" s="1026"/>
      <c r="L10" s="1026"/>
      <c r="M10" s="1026"/>
      <c r="N10" s="1026"/>
      <c r="O10" s="1026"/>
      <c r="P10" s="1027"/>
      <c r="Q10" s="1037">
        <v>1</v>
      </c>
      <c r="R10" s="1038"/>
      <c r="S10" s="1038"/>
      <c r="T10" s="1038"/>
      <c r="U10" s="1038"/>
      <c r="V10" s="1038">
        <v>1</v>
      </c>
      <c r="W10" s="1038"/>
      <c r="X10" s="1038"/>
      <c r="Y10" s="1038"/>
      <c r="Z10" s="1038"/>
      <c r="AA10" s="1038">
        <v>0</v>
      </c>
      <c r="AB10" s="1038"/>
      <c r="AC10" s="1038"/>
      <c r="AD10" s="1038"/>
      <c r="AE10" s="1039"/>
      <c r="AF10" s="1031" t="s">
        <v>221</v>
      </c>
      <c r="AG10" s="1032"/>
      <c r="AH10" s="1032"/>
      <c r="AI10" s="1032"/>
      <c r="AJ10" s="1033"/>
      <c r="AK10" s="1080">
        <v>0</v>
      </c>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t="s">
        <v>370</v>
      </c>
      <c r="C11" s="1026"/>
      <c r="D11" s="1026"/>
      <c r="E11" s="1026"/>
      <c r="F11" s="1026"/>
      <c r="G11" s="1026"/>
      <c r="H11" s="1026"/>
      <c r="I11" s="1026"/>
      <c r="J11" s="1026"/>
      <c r="K11" s="1026"/>
      <c r="L11" s="1026"/>
      <c r="M11" s="1026"/>
      <c r="N11" s="1026"/>
      <c r="O11" s="1026"/>
      <c r="P11" s="1027"/>
      <c r="Q11" s="1037">
        <v>132</v>
      </c>
      <c r="R11" s="1038"/>
      <c r="S11" s="1038"/>
      <c r="T11" s="1038"/>
      <c r="U11" s="1038"/>
      <c r="V11" s="1038">
        <v>132</v>
      </c>
      <c r="W11" s="1038"/>
      <c r="X11" s="1038"/>
      <c r="Y11" s="1038"/>
      <c r="Z11" s="1038"/>
      <c r="AA11" s="1038">
        <v>1</v>
      </c>
      <c r="AB11" s="1038"/>
      <c r="AC11" s="1038"/>
      <c r="AD11" s="1038"/>
      <c r="AE11" s="1039"/>
      <c r="AF11" s="1031">
        <v>1</v>
      </c>
      <c r="AG11" s="1032"/>
      <c r="AH11" s="1032"/>
      <c r="AI11" s="1032"/>
      <c r="AJ11" s="1033"/>
      <c r="AK11" s="1080">
        <v>17</v>
      </c>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371</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372</v>
      </c>
      <c r="B23" s="938" t="s">
        <v>373</v>
      </c>
      <c r="C23" s="939"/>
      <c r="D23" s="939"/>
      <c r="E23" s="939"/>
      <c r="F23" s="939"/>
      <c r="G23" s="939"/>
      <c r="H23" s="939"/>
      <c r="I23" s="939"/>
      <c r="J23" s="939"/>
      <c r="K23" s="939"/>
      <c r="L23" s="939"/>
      <c r="M23" s="939"/>
      <c r="N23" s="939"/>
      <c r="O23" s="939"/>
      <c r="P23" s="940"/>
      <c r="Q23" s="1062">
        <v>3923</v>
      </c>
      <c r="R23" s="1063"/>
      <c r="S23" s="1063"/>
      <c r="T23" s="1063"/>
      <c r="U23" s="1063"/>
      <c r="V23" s="1063">
        <v>3797</v>
      </c>
      <c r="W23" s="1063"/>
      <c r="X23" s="1063"/>
      <c r="Y23" s="1063"/>
      <c r="Z23" s="1063"/>
      <c r="AA23" s="1063">
        <v>126</v>
      </c>
      <c r="AB23" s="1063"/>
      <c r="AC23" s="1063"/>
      <c r="AD23" s="1063"/>
      <c r="AE23" s="1064"/>
      <c r="AF23" s="1065">
        <v>88</v>
      </c>
      <c r="AG23" s="1063"/>
      <c r="AH23" s="1063"/>
      <c r="AI23" s="1063"/>
      <c r="AJ23" s="1066"/>
      <c r="AK23" s="1067"/>
      <c r="AL23" s="1068"/>
      <c r="AM23" s="1068"/>
      <c r="AN23" s="1068"/>
      <c r="AO23" s="1068"/>
      <c r="AP23" s="1063">
        <v>3446</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3" t="s">
        <v>379</v>
      </c>
      <c r="AG26" s="1002"/>
      <c r="AH26" s="1002"/>
      <c r="AI26" s="1002"/>
      <c r="AJ26" s="1054"/>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384</v>
      </c>
      <c r="C28" s="1045"/>
      <c r="D28" s="1045"/>
      <c r="E28" s="1045"/>
      <c r="F28" s="1045"/>
      <c r="G28" s="1045"/>
      <c r="H28" s="1045"/>
      <c r="I28" s="1045"/>
      <c r="J28" s="1045"/>
      <c r="K28" s="1045"/>
      <c r="L28" s="1045"/>
      <c r="M28" s="1045"/>
      <c r="N28" s="1045"/>
      <c r="O28" s="1045"/>
      <c r="P28" s="1046"/>
      <c r="Q28" s="1047">
        <v>952</v>
      </c>
      <c r="R28" s="1048"/>
      <c r="S28" s="1048"/>
      <c r="T28" s="1048"/>
      <c r="U28" s="1048"/>
      <c r="V28" s="1048">
        <v>915</v>
      </c>
      <c r="W28" s="1048"/>
      <c r="X28" s="1048"/>
      <c r="Y28" s="1048"/>
      <c r="Z28" s="1048"/>
      <c r="AA28" s="1048">
        <v>37</v>
      </c>
      <c r="AB28" s="1048"/>
      <c r="AC28" s="1048"/>
      <c r="AD28" s="1048"/>
      <c r="AE28" s="1049"/>
      <c r="AF28" s="1050">
        <v>37</v>
      </c>
      <c r="AG28" s="1048"/>
      <c r="AH28" s="1048"/>
      <c r="AI28" s="1048"/>
      <c r="AJ28" s="1051"/>
      <c r="AK28" s="1052">
        <v>78</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385</v>
      </c>
      <c r="C29" s="1026"/>
      <c r="D29" s="1026"/>
      <c r="E29" s="1026"/>
      <c r="F29" s="1026"/>
      <c r="G29" s="1026"/>
      <c r="H29" s="1026"/>
      <c r="I29" s="1026"/>
      <c r="J29" s="1026"/>
      <c r="K29" s="1026"/>
      <c r="L29" s="1026"/>
      <c r="M29" s="1026"/>
      <c r="N29" s="1026"/>
      <c r="O29" s="1026"/>
      <c r="P29" s="1027"/>
      <c r="Q29" s="1037">
        <v>731</v>
      </c>
      <c r="R29" s="1038"/>
      <c r="S29" s="1038"/>
      <c r="T29" s="1038"/>
      <c r="U29" s="1038"/>
      <c r="V29" s="1038">
        <v>725</v>
      </c>
      <c r="W29" s="1038"/>
      <c r="X29" s="1038"/>
      <c r="Y29" s="1038"/>
      <c r="Z29" s="1038"/>
      <c r="AA29" s="1038">
        <v>6</v>
      </c>
      <c r="AB29" s="1038"/>
      <c r="AC29" s="1038"/>
      <c r="AD29" s="1038"/>
      <c r="AE29" s="1039"/>
      <c r="AF29" s="1031">
        <v>6</v>
      </c>
      <c r="AG29" s="1032"/>
      <c r="AH29" s="1032"/>
      <c r="AI29" s="1032"/>
      <c r="AJ29" s="1033"/>
      <c r="AK29" s="974">
        <v>114</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386</v>
      </c>
      <c r="C30" s="1026"/>
      <c r="D30" s="1026"/>
      <c r="E30" s="1026"/>
      <c r="F30" s="1026"/>
      <c r="G30" s="1026"/>
      <c r="H30" s="1026"/>
      <c r="I30" s="1026"/>
      <c r="J30" s="1026"/>
      <c r="K30" s="1026"/>
      <c r="L30" s="1026"/>
      <c r="M30" s="1026"/>
      <c r="N30" s="1026"/>
      <c r="O30" s="1026"/>
      <c r="P30" s="1027"/>
      <c r="Q30" s="1037">
        <v>67</v>
      </c>
      <c r="R30" s="1038"/>
      <c r="S30" s="1038"/>
      <c r="T30" s="1038"/>
      <c r="U30" s="1038"/>
      <c r="V30" s="1038">
        <v>67</v>
      </c>
      <c r="W30" s="1038"/>
      <c r="X30" s="1038"/>
      <c r="Y30" s="1038"/>
      <c r="Z30" s="1038"/>
      <c r="AA30" s="1038">
        <v>0</v>
      </c>
      <c r="AB30" s="1038"/>
      <c r="AC30" s="1038"/>
      <c r="AD30" s="1038"/>
      <c r="AE30" s="1039"/>
      <c r="AF30" s="1031">
        <v>0</v>
      </c>
      <c r="AG30" s="1032"/>
      <c r="AH30" s="1032"/>
      <c r="AI30" s="1032"/>
      <c r="AJ30" s="1033"/>
      <c r="AK30" s="974">
        <v>27</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387</v>
      </c>
      <c r="C31" s="1026"/>
      <c r="D31" s="1026"/>
      <c r="E31" s="1026"/>
      <c r="F31" s="1026"/>
      <c r="G31" s="1026"/>
      <c r="H31" s="1026"/>
      <c r="I31" s="1026"/>
      <c r="J31" s="1026"/>
      <c r="K31" s="1026"/>
      <c r="L31" s="1026"/>
      <c r="M31" s="1026"/>
      <c r="N31" s="1026"/>
      <c r="O31" s="1026"/>
      <c r="P31" s="1027"/>
      <c r="Q31" s="1037">
        <v>157</v>
      </c>
      <c r="R31" s="1038"/>
      <c r="S31" s="1038"/>
      <c r="T31" s="1038"/>
      <c r="U31" s="1038"/>
      <c r="V31" s="1038">
        <v>142</v>
      </c>
      <c r="W31" s="1038"/>
      <c r="X31" s="1038"/>
      <c r="Y31" s="1038"/>
      <c r="Z31" s="1038"/>
      <c r="AA31" s="1038">
        <v>15</v>
      </c>
      <c r="AB31" s="1038"/>
      <c r="AC31" s="1038"/>
      <c r="AD31" s="1038"/>
      <c r="AE31" s="1039"/>
      <c r="AF31" s="1031">
        <v>339</v>
      </c>
      <c r="AG31" s="1032"/>
      <c r="AH31" s="1032"/>
      <c r="AI31" s="1032"/>
      <c r="AJ31" s="1033"/>
      <c r="AK31" s="974">
        <v>5</v>
      </c>
      <c r="AL31" s="965"/>
      <c r="AM31" s="965"/>
      <c r="AN31" s="965"/>
      <c r="AO31" s="965"/>
      <c r="AP31" s="965">
        <v>1043</v>
      </c>
      <c r="AQ31" s="965"/>
      <c r="AR31" s="965"/>
      <c r="AS31" s="965"/>
      <c r="AT31" s="965"/>
      <c r="AU31" s="965"/>
      <c r="AV31" s="965"/>
      <c r="AW31" s="965"/>
      <c r="AX31" s="965"/>
      <c r="AY31" s="965"/>
      <c r="AZ31" s="1036"/>
      <c r="BA31" s="1036"/>
      <c r="BB31" s="1036"/>
      <c r="BC31" s="1036"/>
      <c r="BD31" s="1036"/>
      <c r="BE31" s="1020" t="s">
        <v>388</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389</v>
      </c>
      <c r="C32" s="1026"/>
      <c r="D32" s="1026"/>
      <c r="E32" s="1026"/>
      <c r="F32" s="1026"/>
      <c r="G32" s="1026"/>
      <c r="H32" s="1026"/>
      <c r="I32" s="1026"/>
      <c r="J32" s="1026"/>
      <c r="K32" s="1026"/>
      <c r="L32" s="1026"/>
      <c r="M32" s="1026"/>
      <c r="N32" s="1026"/>
      <c r="O32" s="1026"/>
      <c r="P32" s="1027"/>
      <c r="Q32" s="1037">
        <v>424</v>
      </c>
      <c r="R32" s="1038"/>
      <c r="S32" s="1038"/>
      <c r="T32" s="1038"/>
      <c r="U32" s="1038"/>
      <c r="V32" s="1038">
        <v>423</v>
      </c>
      <c r="W32" s="1038"/>
      <c r="X32" s="1038"/>
      <c r="Y32" s="1038"/>
      <c r="Z32" s="1038"/>
      <c r="AA32" s="1038">
        <v>1</v>
      </c>
      <c r="AB32" s="1038"/>
      <c r="AC32" s="1038"/>
      <c r="AD32" s="1038"/>
      <c r="AE32" s="1039"/>
      <c r="AF32" s="1031">
        <v>0</v>
      </c>
      <c r="AG32" s="1032"/>
      <c r="AH32" s="1032"/>
      <c r="AI32" s="1032"/>
      <c r="AJ32" s="1033"/>
      <c r="AK32" s="974">
        <v>183</v>
      </c>
      <c r="AL32" s="965"/>
      <c r="AM32" s="965"/>
      <c r="AN32" s="965"/>
      <c r="AO32" s="965"/>
      <c r="AP32" s="965">
        <v>4429</v>
      </c>
      <c r="AQ32" s="965"/>
      <c r="AR32" s="965"/>
      <c r="AS32" s="965"/>
      <c r="AT32" s="965"/>
      <c r="AU32" s="965">
        <v>2277</v>
      </c>
      <c r="AV32" s="965"/>
      <c r="AW32" s="965"/>
      <c r="AX32" s="965"/>
      <c r="AY32" s="965"/>
      <c r="AZ32" s="1036"/>
      <c r="BA32" s="1036"/>
      <c r="BB32" s="1036"/>
      <c r="BC32" s="1036"/>
      <c r="BD32" s="1036"/>
      <c r="BE32" s="1020" t="s">
        <v>390</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372</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356</v>
      </c>
      <c r="AG63" s="953"/>
      <c r="AH63" s="953"/>
      <c r="AI63" s="953"/>
      <c r="AJ63" s="1018"/>
      <c r="AK63" s="1019"/>
      <c r="AL63" s="957"/>
      <c r="AM63" s="957"/>
      <c r="AN63" s="957"/>
      <c r="AO63" s="957"/>
      <c r="AP63" s="953">
        <v>5472</v>
      </c>
      <c r="AQ63" s="953"/>
      <c r="AR63" s="953"/>
      <c r="AS63" s="953"/>
      <c r="AT63" s="953"/>
      <c r="AU63" s="953">
        <v>2277</v>
      </c>
      <c r="AV63" s="953"/>
      <c r="AW63" s="953"/>
      <c r="AX63" s="953"/>
      <c r="AY63" s="953"/>
      <c r="AZ63" s="1013"/>
      <c r="BA63" s="1013"/>
      <c r="BB63" s="1013"/>
      <c r="BC63" s="1013"/>
      <c r="BD63" s="1013"/>
      <c r="BE63" s="954"/>
      <c r="BF63" s="954"/>
      <c r="BG63" s="954"/>
      <c r="BH63" s="954"/>
      <c r="BI63" s="955"/>
      <c r="BJ63" s="1014" t="s">
        <v>221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4353</v>
      </c>
      <c r="R68" s="976"/>
      <c r="S68" s="976"/>
      <c r="T68" s="976"/>
      <c r="U68" s="976"/>
      <c r="V68" s="976">
        <v>4219</v>
      </c>
      <c r="W68" s="976"/>
      <c r="X68" s="976"/>
      <c r="Y68" s="976"/>
      <c r="Z68" s="976"/>
      <c r="AA68" s="976">
        <v>134</v>
      </c>
      <c r="AB68" s="976"/>
      <c r="AC68" s="976"/>
      <c r="AD68" s="976"/>
      <c r="AE68" s="976"/>
      <c r="AF68" s="976">
        <v>134</v>
      </c>
      <c r="AG68" s="976"/>
      <c r="AH68" s="976"/>
      <c r="AI68" s="976"/>
      <c r="AJ68" s="976"/>
      <c r="AK68" s="976">
        <v>1</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51</v>
      </c>
      <c r="R69" s="965"/>
      <c r="S69" s="965"/>
      <c r="T69" s="965"/>
      <c r="U69" s="965"/>
      <c r="V69" s="965">
        <v>47</v>
      </c>
      <c r="W69" s="965"/>
      <c r="X69" s="965"/>
      <c r="Y69" s="965"/>
      <c r="Z69" s="965"/>
      <c r="AA69" s="965">
        <v>4</v>
      </c>
      <c r="AB69" s="965"/>
      <c r="AC69" s="965"/>
      <c r="AD69" s="965"/>
      <c r="AE69" s="965"/>
      <c r="AF69" s="965">
        <v>4</v>
      </c>
      <c r="AG69" s="965"/>
      <c r="AH69" s="965"/>
      <c r="AI69" s="965"/>
      <c r="AJ69" s="965"/>
      <c r="AK69" s="965"/>
      <c r="AL69" s="965"/>
      <c r="AM69" s="965"/>
      <c r="AN69" s="965"/>
      <c r="AO69" s="965"/>
      <c r="AP69" s="965">
        <v>14</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543</v>
      </c>
      <c r="C70" s="969"/>
      <c r="D70" s="969"/>
      <c r="E70" s="969"/>
      <c r="F70" s="969"/>
      <c r="G70" s="969"/>
      <c r="H70" s="969"/>
      <c r="I70" s="969"/>
      <c r="J70" s="969"/>
      <c r="K70" s="969"/>
      <c r="L70" s="969"/>
      <c r="M70" s="969"/>
      <c r="N70" s="969"/>
      <c r="O70" s="969"/>
      <c r="P70" s="970"/>
      <c r="Q70" s="971">
        <v>96</v>
      </c>
      <c r="R70" s="965"/>
      <c r="S70" s="965"/>
      <c r="T70" s="965"/>
      <c r="U70" s="965"/>
      <c r="V70" s="965">
        <v>84</v>
      </c>
      <c r="W70" s="965"/>
      <c r="X70" s="965"/>
      <c r="Y70" s="965"/>
      <c r="Z70" s="965"/>
      <c r="AA70" s="965">
        <v>12</v>
      </c>
      <c r="AB70" s="965"/>
      <c r="AC70" s="965"/>
      <c r="AD70" s="965"/>
      <c r="AE70" s="965"/>
      <c r="AF70" s="965">
        <v>12</v>
      </c>
      <c r="AG70" s="965"/>
      <c r="AH70" s="965"/>
      <c r="AI70" s="965"/>
      <c r="AJ70" s="965"/>
      <c r="AK70" s="965">
        <v>12</v>
      </c>
      <c r="AL70" s="965"/>
      <c r="AM70" s="965"/>
      <c r="AN70" s="965"/>
      <c r="AO70" s="965"/>
      <c r="AP70" s="965">
        <v>12</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544</v>
      </c>
      <c r="C71" s="969"/>
      <c r="D71" s="969"/>
      <c r="E71" s="969"/>
      <c r="F71" s="969"/>
      <c r="G71" s="969"/>
      <c r="H71" s="969"/>
      <c r="I71" s="969"/>
      <c r="J71" s="969"/>
      <c r="K71" s="969"/>
      <c r="L71" s="969"/>
      <c r="M71" s="969"/>
      <c r="N71" s="969"/>
      <c r="O71" s="969"/>
      <c r="P71" s="970"/>
      <c r="Q71" s="971">
        <v>44</v>
      </c>
      <c r="R71" s="965"/>
      <c r="S71" s="965"/>
      <c r="T71" s="965"/>
      <c r="U71" s="965"/>
      <c r="V71" s="965">
        <v>43</v>
      </c>
      <c r="W71" s="965"/>
      <c r="X71" s="965"/>
      <c r="Y71" s="965"/>
      <c r="Z71" s="965"/>
      <c r="AA71" s="965">
        <v>2</v>
      </c>
      <c r="AB71" s="965"/>
      <c r="AC71" s="965"/>
      <c r="AD71" s="965"/>
      <c r="AE71" s="965"/>
      <c r="AF71" s="965">
        <v>2</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545</v>
      </c>
      <c r="C72" s="969"/>
      <c r="D72" s="969"/>
      <c r="E72" s="969"/>
      <c r="F72" s="969"/>
      <c r="G72" s="969"/>
      <c r="H72" s="969"/>
      <c r="I72" s="969"/>
      <c r="J72" s="969"/>
      <c r="K72" s="969"/>
      <c r="L72" s="969"/>
      <c r="M72" s="969"/>
      <c r="N72" s="969"/>
      <c r="O72" s="969"/>
      <c r="P72" s="970"/>
      <c r="Q72" s="971">
        <v>58</v>
      </c>
      <c r="R72" s="965"/>
      <c r="S72" s="965"/>
      <c r="T72" s="965"/>
      <c r="U72" s="965"/>
      <c r="V72" s="965">
        <v>57</v>
      </c>
      <c r="W72" s="965"/>
      <c r="X72" s="965"/>
      <c r="Y72" s="965"/>
      <c r="Z72" s="965"/>
      <c r="AA72" s="965">
        <v>1</v>
      </c>
      <c r="AB72" s="965"/>
      <c r="AC72" s="965"/>
      <c r="AD72" s="965"/>
      <c r="AE72" s="965"/>
      <c r="AF72" s="965">
        <v>1</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538</v>
      </c>
      <c r="C73" s="969"/>
      <c r="D73" s="969"/>
      <c r="E73" s="969"/>
      <c r="F73" s="969"/>
      <c r="G73" s="969"/>
      <c r="H73" s="969"/>
      <c r="I73" s="969"/>
      <c r="J73" s="969"/>
      <c r="K73" s="969"/>
      <c r="L73" s="969"/>
      <c r="M73" s="969"/>
      <c r="N73" s="969"/>
      <c r="O73" s="969"/>
      <c r="P73" s="970"/>
      <c r="Q73" s="971">
        <v>204</v>
      </c>
      <c r="R73" s="965"/>
      <c r="S73" s="965"/>
      <c r="T73" s="965"/>
      <c r="U73" s="965"/>
      <c r="V73" s="965">
        <v>200</v>
      </c>
      <c r="W73" s="965"/>
      <c r="X73" s="965"/>
      <c r="Y73" s="965"/>
      <c r="Z73" s="965"/>
      <c r="AA73" s="965">
        <v>3</v>
      </c>
      <c r="AB73" s="965"/>
      <c r="AC73" s="965"/>
      <c r="AD73" s="965"/>
      <c r="AE73" s="965"/>
      <c r="AF73" s="965">
        <v>3</v>
      </c>
      <c r="AG73" s="965"/>
      <c r="AH73" s="965"/>
      <c r="AI73" s="965"/>
      <c r="AJ73" s="965"/>
      <c r="AK73" s="965">
        <v>43</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539</v>
      </c>
      <c r="C74" s="969"/>
      <c r="D74" s="969"/>
      <c r="E74" s="969"/>
      <c r="F74" s="969"/>
      <c r="G74" s="969"/>
      <c r="H74" s="969"/>
      <c r="I74" s="969"/>
      <c r="J74" s="969"/>
      <c r="K74" s="969"/>
      <c r="L74" s="969"/>
      <c r="M74" s="969"/>
      <c r="N74" s="969"/>
      <c r="O74" s="969"/>
      <c r="P74" s="970"/>
      <c r="Q74" s="971">
        <v>29</v>
      </c>
      <c r="R74" s="965"/>
      <c r="S74" s="965"/>
      <c r="T74" s="965"/>
      <c r="U74" s="965"/>
      <c r="V74" s="965">
        <v>26</v>
      </c>
      <c r="W74" s="965"/>
      <c r="X74" s="965"/>
      <c r="Y74" s="965"/>
      <c r="Z74" s="965"/>
      <c r="AA74" s="965">
        <v>3</v>
      </c>
      <c r="AB74" s="965"/>
      <c r="AC74" s="965"/>
      <c r="AD74" s="965"/>
      <c r="AE74" s="965"/>
      <c r="AF74" s="965">
        <v>3</v>
      </c>
      <c r="AG74" s="965"/>
      <c r="AH74" s="965"/>
      <c r="AI74" s="965"/>
      <c r="AJ74" s="965"/>
      <c r="AK74" s="965">
        <v>1</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540</v>
      </c>
      <c r="C75" s="969"/>
      <c r="D75" s="969"/>
      <c r="E75" s="969"/>
      <c r="F75" s="969"/>
      <c r="G75" s="969"/>
      <c r="H75" s="969"/>
      <c r="I75" s="969"/>
      <c r="J75" s="969"/>
      <c r="K75" s="969"/>
      <c r="L75" s="969"/>
      <c r="M75" s="969"/>
      <c r="N75" s="969"/>
      <c r="O75" s="969"/>
      <c r="P75" s="970"/>
      <c r="Q75" s="972">
        <v>707</v>
      </c>
      <c r="R75" s="973"/>
      <c r="S75" s="973"/>
      <c r="T75" s="973"/>
      <c r="U75" s="974"/>
      <c r="V75" s="975">
        <v>697</v>
      </c>
      <c r="W75" s="973"/>
      <c r="X75" s="973"/>
      <c r="Y75" s="973"/>
      <c r="Z75" s="974"/>
      <c r="AA75" s="975">
        <v>10</v>
      </c>
      <c r="AB75" s="973"/>
      <c r="AC75" s="973"/>
      <c r="AD75" s="973"/>
      <c r="AE75" s="974"/>
      <c r="AF75" s="975">
        <v>10</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541</v>
      </c>
      <c r="C76" s="969"/>
      <c r="D76" s="969"/>
      <c r="E76" s="969"/>
      <c r="F76" s="969"/>
      <c r="G76" s="969"/>
      <c r="H76" s="969"/>
      <c r="I76" s="969"/>
      <c r="J76" s="969"/>
      <c r="K76" s="969"/>
      <c r="L76" s="969"/>
      <c r="M76" s="969"/>
      <c r="N76" s="969"/>
      <c r="O76" s="969"/>
      <c r="P76" s="970"/>
      <c r="Q76" s="972">
        <v>306</v>
      </c>
      <c r="R76" s="973"/>
      <c r="S76" s="973"/>
      <c r="T76" s="973"/>
      <c r="U76" s="974"/>
      <c r="V76" s="975">
        <v>298</v>
      </c>
      <c r="W76" s="973"/>
      <c r="X76" s="973"/>
      <c r="Y76" s="973"/>
      <c r="Z76" s="974"/>
      <c r="AA76" s="975">
        <v>7</v>
      </c>
      <c r="AB76" s="973"/>
      <c r="AC76" s="973"/>
      <c r="AD76" s="973"/>
      <c r="AE76" s="974"/>
      <c r="AF76" s="975">
        <v>7</v>
      </c>
      <c r="AG76" s="973"/>
      <c r="AH76" s="973"/>
      <c r="AI76" s="973"/>
      <c r="AJ76" s="974"/>
      <c r="AK76" s="975">
        <v>4</v>
      </c>
      <c r="AL76" s="973"/>
      <c r="AM76" s="973"/>
      <c r="AN76" s="973"/>
      <c r="AO76" s="974"/>
      <c r="AP76" s="975">
        <v>29</v>
      </c>
      <c r="AQ76" s="973"/>
      <c r="AR76" s="973"/>
      <c r="AS76" s="973"/>
      <c r="AT76" s="974"/>
      <c r="AU76" s="975">
        <v>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542</v>
      </c>
      <c r="C77" s="969"/>
      <c r="D77" s="969"/>
      <c r="E77" s="969"/>
      <c r="F77" s="969"/>
      <c r="G77" s="969"/>
      <c r="H77" s="969"/>
      <c r="I77" s="969"/>
      <c r="J77" s="969"/>
      <c r="K77" s="969"/>
      <c r="L77" s="969"/>
      <c r="M77" s="969"/>
      <c r="N77" s="969"/>
      <c r="O77" s="969"/>
      <c r="P77" s="970"/>
      <c r="Q77" s="972">
        <v>82</v>
      </c>
      <c r="R77" s="973"/>
      <c r="S77" s="973"/>
      <c r="T77" s="973"/>
      <c r="U77" s="974"/>
      <c r="V77" s="975">
        <v>77</v>
      </c>
      <c r="W77" s="973"/>
      <c r="X77" s="973"/>
      <c r="Y77" s="973"/>
      <c r="Z77" s="974"/>
      <c r="AA77" s="975">
        <v>5</v>
      </c>
      <c r="AB77" s="973"/>
      <c r="AC77" s="973"/>
      <c r="AD77" s="973"/>
      <c r="AE77" s="974"/>
      <c r="AF77" s="975">
        <v>5</v>
      </c>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546</v>
      </c>
      <c r="C78" s="969"/>
      <c r="D78" s="969"/>
      <c r="E78" s="969"/>
      <c r="F78" s="969"/>
      <c r="G78" s="969"/>
      <c r="H78" s="969"/>
      <c r="I78" s="969"/>
      <c r="J78" s="969"/>
      <c r="K78" s="969"/>
      <c r="L78" s="969"/>
      <c r="M78" s="969"/>
      <c r="N78" s="969"/>
      <c r="O78" s="969"/>
      <c r="P78" s="970"/>
      <c r="Q78" s="971">
        <v>173</v>
      </c>
      <c r="R78" s="965"/>
      <c r="S78" s="965"/>
      <c r="T78" s="965"/>
      <c r="U78" s="965"/>
      <c r="V78" s="965">
        <v>163</v>
      </c>
      <c r="W78" s="965"/>
      <c r="X78" s="965"/>
      <c r="Y78" s="965"/>
      <c r="Z78" s="965"/>
      <c r="AA78" s="965">
        <v>10</v>
      </c>
      <c r="AB78" s="965"/>
      <c r="AC78" s="965"/>
      <c r="AD78" s="965"/>
      <c r="AE78" s="965"/>
      <c r="AF78" s="965">
        <v>10</v>
      </c>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547</v>
      </c>
      <c r="C79" s="969"/>
      <c r="D79" s="969"/>
      <c r="E79" s="969"/>
      <c r="F79" s="969"/>
      <c r="G79" s="969"/>
      <c r="H79" s="969"/>
      <c r="I79" s="969"/>
      <c r="J79" s="969"/>
      <c r="K79" s="969"/>
      <c r="L79" s="969"/>
      <c r="M79" s="969"/>
      <c r="N79" s="969"/>
      <c r="O79" s="969"/>
      <c r="P79" s="970"/>
      <c r="Q79" s="971">
        <v>139507</v>
      </c>
      <c r="R79" s="965"/>
      <c r="S79" s="965"/>
      <c r="T79" s="965"/>
      <c r="U79" s="965"/>
      <c r="V79" s="965">
        <v>133857</v>
      </c>
      <c r="W79" s="965"/>
      <c r="X79" s="965"/>
      <c r="Y79" s="965"/>
      <c r="Z79" s="965"/>
      <c r="AA79" s="965">
        <v>5651</v>
      </c>
      <c r="AB79" s="965"/>
      <c r="AC79" s="965"/>
      <c r="AD79" s="965"/>
      <c r="AE79" s="965"/>
      <c r="AF79" s="965">
        <v>5651</v>
      </c>
      <c r="AG79" s="965"/>
      <c r="AH79" s="965"/>
      <c r="AI79" s="965"/>
      <c r="AJ79" s="965"/>
      <c r="AK79" s="965">
        <v>805</v>
      </c>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372</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5842</v>
      </c>
      <c r="AG88" s="953"/>
      <c r="AH88" s="953"/>
      <c r="AI88" s="953"/>
      <c r="AJ88" s="953"/>
      <c r="AK88" s="957"/>
      <c r="AL88" s="957"/>
      <c r="AM88" s="957"/>
      <c r="AN88" s="957"/>
      <c r="AO88" s="957"/>
      <c r="AP88" s="953">
        <v>55</v>
      </c>
      <c r="AQ88" s="953"/>
      <c r="AR88" s="953"/>
      <c r="AS88" s="953"/>
      <c r="AT88" s="953"/>
      <c r="AU88" s="953">
        <v>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496181</v>
      </c>
      <c r="AB110" s="871"/>
      <c r="AC110" s="871"/>
      <c r="AD110" s="871"/>
      <c r="AE110" s="872"/>
      <c r="AF110" s="873">
        <v>490088</v>
      </c>
      <c r="AG110" s="871"/>
      <c r="AH110" s="871"/>
      <c r="AI110" s="871"/>
      <c r="AJ110" s="872"/>
      <c r="AK110" s="873">
        <v>483369</v>
      </c>
      <c r="AL110" s="871"/>
      <c r="AM110" s="871"/>
      <c r="AN110" s="871"/>
      <c r="AO110" s="872"/>
      <c r="AP110" s="874">
        <v>24.7</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3609173</v>
      </c>
      <c r="BR110" s="798"/>
      <c r="BS110" s="798"/>
      <c r="BT110" s="798"/>
      <c r="BU110" s="798"/>
      <c r="BV110" s="798">
        <v>3482436</v>
      </c>
      <c r="BW110" s="798"/>
      <c r="BX110" s="798"/>
      <c r="BY110" s="798"/>
      <c r="BZ110" s="798"/>
      <c r="CA110" s="798">
        <v>3445631</v>
      </c>
      <c r="CB110" s="798"/>
      <c r="CC110" s="798"/>
      <c r="CD110" s="798"/>
      <c r="CE110" s="798"/>
      <c r="CF110" s="859">
        <v>176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27899</v>
      </c>
      <c r="BR111" s="769"/>
      <c r="BS111" s="769"/>
      <c r="BT111" s="769"/>
      <c r="BU111" s="769"/>
      <c r="BV111" s="769">
        <v>19449</v>
      </c>
      <c r="BW111" s="769"/>
      <c r="BX111" s="769"/>
      <c r="BY111" s="769"/>
      <c r="BZ111" s="769"/>
      <c r="CA111" s="769">
        <v>11003</v>
      </c>
      <c r="CB111" s="769"/>
      <c r="CC111" s="769"/>
      <c r="CD111" s="769"/>
      <c r="CE111" s="769"/>
      <c r="CF111" s="846">
        <v>0.6</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2296344</v>
      </c>
      <c r="BR112" s="769"/>
      <c r="BS112" s="769"/>
      <c r="BT112" s="769"/>
      <c r="BU112" s="769"/>
      <c r="BV112" s="769">
        <v>2412911</v>
      </c>
      <c r="BW112" s="769"/>
      <c r="BX112" s="769"/>
      <c r="BY112" s="769"/>
      <c r="BZ112" s="769"/>
      <c r="CA112" s="769">
        <v>2276591</v>
      </c>
      <c r="CB112" s="769"/>
      <c r="CC112" s="769"/>
      <c r="CD112" s="769"/>
      <c r="CE112" s="769"/>
      <c r="CF112" s="846">
        <v>116.3</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144284</v>
      </c>
      <c r="AB113" s="907"/>
      <c r="AC113" s="907"/>
      <c r="AD113" s="907"/>
      <c r="AE113" s="908"/>
      <c r="AF113" s="909">
        <v>173149</v>
      </c>
      <c r="AG113" s="907"/>
      <c r="AH113" s="907"/>
      <c r="AI113" s="907"/>
      <c r="AJ113" s="908"/>
      <c r="AK113" s="909">
        <v>162013</v>
      </c>
      <c r="AL113" s="907"/>
      <c r="AM113" s="907"/>
      <c r="AN113" s="907"/>
      <c r="AO113" s="908"/>
      <c r="AP113" s="910">
        <v>8.3000000000000007</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19554</v>
      </c>
      <c r="BR113" s="769"/>
      <c r="BS113" s="769"/>
      <c r="BT113" s="769"/>
      <c r="BU113" s="769"/>
      <c r="BV113" s="769">
        <v>3897</v>
      </c>
      <c r="BW113" s="769"/>
      <c r="BX113" s="769"/>
      <c r="BY113" s="769"/>
      <c r="BZ113" s="769"/>
      <c r="CA113" s="769">
        <v>2838</v>
      </c>
      <c r="CB113" s="769"/>
      <c r="CC113" s="769"/>
      <c r="CD113" s="769"/>
      <c r="CE113" s="769"/>
      <c r="CF113" s="846">
        <v>0.1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42652</v>
      </c>
      <c r="AB114" s="782"/>
      <c r="AC114" s="782"/>
      <c r="AD114" s="782"/>
      <c r="AE114" s="783"/>
      <c r="AF114" s="784">
        <v>15743</v>
      </c>
      <c r="AG114" s="782"/>
      <c r="AH114" s="782"/>
      <c r="AI114" s="782"/>
      <c r="AJ114" s="783"/>
      <c r="AK114" s="784">
        <v>1100</v>
      </c>
      <c r="AL114" s="782"/>
      <c r="AM114" s="782"/>
      <c r="AN114" s="782"/>
      <c r="AO114" s="783"/>
      <c r="AP114" s="752">
        <v>0.1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432902</v>
      </c>
      <c r="BR114" s="769"/>
      <c r="BS114" s="769"/>
      <c r="BT114" s="769"/>
      <c r="BU114" s="769"/>
      <c r="BV114" s="769">
        <v>447035</v>
      </c>
      <c r="BW114" s="769"/>
      <c r="BX114" s="769"/>
      <c r="BY114" s="769"/>
      <c r="BZ114" s="769"/>
      <c r="CA114" s="769">
        <v>924041</v>
      </c>
      <c r="CB114" s="769"/>
      <c r="CC114" s="769"/>
      <c r="CD114" s="769"/>
      <c r="CE114" s="769"/>
      <c r="CF114" s="846">
        <v>47.2</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8446</v>
      </c>
      <c r="AB115" s="907"/>
      <c r="AC115" s="907"/>
      <c r="AD115" s="907"/>
      <c r="AE115" s="908"/>
      <c r="AF115" s="909">
        <v>8446</v>
      </c>
      <c r="AG115" s="907"/>
      <c r="AH115" s="907"/>
      <c r="AI115" s="907"/>
      <c r="AJ115" s="908"/>
      <c r="AK115" s="909">
        <v>8445</v>
      </c>
      <c r="AL115" s="907"/>
      <c r="AM115" s="907"/>
      <c r="AN115" s="907"/>
      <c r="AO115" s="908"/>
      <c r="AP115" s="910">
        <v>0.4</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5353</v>
      </c>
      <c r="BR115" s="769"/>
      <c r="BS115" s="769"/>
      <c r="BT115" s="769"/>
      <c r="BU115" s="769"/>
      <c r="BV115" s="769">
        <v>4502</v>
      </c>
      <c r="BW115" s="769"/>
      <c r="BX115" s="769"/>
      <c r="BY115" s="769"/>
      <c r="BZ115" s="769"/>
      <c r="CA115" s="769">
        <v>865</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27899</v>
      </c>
      <c r="DH116" s="782"/>
      <c r="DI116" s="782"/>
      <c r="DJ116" s="782"/>
      <c r="DK116" s="783"/>
      <c r="DL116" s="784">
        <v>19449</v>
      </c>
      <c r="DM116" s="782"/>
      <c r="DN116" s="782"/>
      <c r="DO116" s="782"/>
      <c r="DP116" s="783"/>
      <c r="DQ116" s="784">
        <v>11003</v>
      </c>
      <c r="DR116" s="782"/>
      <c r="DS116" s="782"/>
      <c r="DT116" s="782"/>
      <c r="DU116" s="783"/>
      <c r="DV116" s="752">
        <v>0.6</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691563</v>
      </c>
      <c r="AB117" s="893"/>
      <c r="AC117" s="893"/>
      <c r="AD117" s="893"/>
      <c r="AE117" s="894"/>
      <c r="AF117" s="896">
        <v>687426</v>
      </c>
      <c r="AG117" s="893"/>
      <c r="AH117" s="893"/>
      <c r="AI117" s="893"/>
      <c r="AJ117" s="894"/>
      <c r="AK117" s="896">
        <v>654927</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6391225</v>
      </c>
      <c r="BR118" s="856"/>
      <c r="BS118" s="856"/>
      <c r="BT118" s="856"/>
      <c r="BU118" s="856"/>
      <c r="BV118" s="856">
        <v>6370230</v>
      </c>
      <c r="BW118" s="856"/>
      <c r="BX118" s="856"/>
      <c r="BY118" s="856"/>
      <c r="BZ118" s="856"/>
      <c r="CA118" s="856">
        <v>6660969</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1192911</v>
      </c>
      <c r="BR119" s="798"/>
      <c r="BS119" s="798"/>
      <c r="BT119" s="798"/>
      <c r="BU119" s="798"/>
      <c r="BV119" s="798">
        <v>1126910</v>
      </c>
      <c r="BW119" s="798"/>
      <c r="BX119" s="798"/>
      <c r="BY119" s="798"/>
      <c r="BZ119" s="798"/>
      <c r="CA119" s="798">
        <v>1093159</v>
      </c>
      <c r="CB119" s="798"/>
      <c r="CC119" s="798"/>
      <c r="CD119" s="798"/>
      <c r="CE119" s="798"/>
      <c r="CF119" s="859">
        <v>55.9</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81385</v>
      </c>
      <c r="BR120" s="769"/>
      <c r="BS120" s="769"/>
      <c r="BT120" s="769"/>
      <c r="BU120" s="769"/>
      <c r="BV120" s="769">
        <v>49112</v>
      </c>
      <c r="BW120" s="769"/>
      <c r="BX120" s="769"/>
      <c r="BY120" s="769"/>
      <c r="BZ120" s="769"/>
      <c r="CA120" s="769">
        <v>35579</v>
      </c>
      <c r="CB120" s="769"/>
      <c r="CC120" s="769"/>
      <c r="CD120" s="769"/>
      <c r="CE120" s="769"/>
      <c r="CF120" s="846">
        <v>1.8</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2296344</v>
      </c>
      <c r="DH120" s="798"/>
      <c r="DI120" s="798"/>
      <c r="DJ120" s="798"/>
      <c r="DK120" s="798"/>
      <c r="DL120" s="798">
        <v>2412911</v>
      </c>
      <c r="DM120" s="798"/>
      <c r="DN120" s="798"/>
      <c r="DO120" s="798"/>
      <c r="DP120" s="798"/>
      <c r="DQ120" s="798">
        <v>2276591</v>
      </c>
      <c r="DR120" s="798"/>
      <c r="DS120" s="798"/>
      <c r="DT120" s="798"/>
      <c r="DU120" s="798"/>
      <c r="DV120" s="799">
        <v>116.3</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5088390</v>
      </c>
      <c r="BR121" s="856"/>
      <c r="BS121" s="856"/>
      <c r="BT121" s="856"/>
      <c r="BU121" s="856"/>
      <c r="BV121" s="856">
        <v>4934072</v>
      </c>
      <c r="BW121" s="856"/>
      <c r="BX121" s="856"/>
      <c r="BY121" s="856"/>
      <c r="BZ121" s="856"/>
      <c r="CA121" s="856">
        <v>4836023</v>
      </c>
      <c r="CB121" s="856"/>
      <c r="CC121" s="856"/>
      <c r="CD121" s="856"/>
      <c r="CE121" s="856"/>
      <c r="CF121" s="857">
        <v>247.1</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t="s">
        <v>221</v>
      </c>
      <c r="DH121" s="769"/>
      <c r="DI121" s="769"/>
      <c r="DJ121" s="769"/>
      <c r="DK121" s="769"/>
      <c r="DL121" s="769" t="s">
        <v>221</v>
      </c>
      <c r="DM121" s="769"/>
      <c r="DN121" s="769"/>
      <c r="DO121" s="769"/>
      <c r="DP121" s="769"/>
      <c r="DQ121" s="769" t="s">
        <v>221</v>
      </c>
      <c r="DR121" s="769"/>
      <c r="DS121" s="769"/>
      <c r="DT121" s="769"/>
      <c r="DU121" s="769"/>
      <c r="DV121" s="821" t="s">
        <v>221</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6362686</v>
      </c>
      <c r="BR122" s="838"/>
      <c r="BS122" s="838"/>
      <c r="BT122" s="838"/>
      <c r="BU122" s="838"/>
      <c r="BV122" s="838">
        <v>6110094</v>
      </c>
      <c r="BW122" s="838"/>
      <c r="BX122" s="838"/>
      <c r="BY122" s="838"/>
      <c r="BZ122" s="838"/>
      <c r="CA122" s="838">
        <v>5964761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8446</v>
      </c>
      <c r="AB123" s="782"/>
      <c r="AC123" s="782"/>
      <c r="AD123" s="782"/>
      <c r="AE123" s="783"/>
      <c r="AF123" s="784">
        <v>8446</v>
      </c>
      <c r="AG123" s="782"/>
      <c r="AH123" s="782"/>
      <c r="AI123" s="782"/>
      <c r="AJ123" s="783"/>
      <c r="AK123" s="784">
        <v>8445</v>
      </c>
      <c r="AL123" s="782"/>
      <c r="AM123" s="782"/>
      <c r="AN123" s="782"/>
      <c r="AO123" s="783"/>
      <c r="AP123" s="752">
        <v>0.4</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v>
      </c>
      <c r="BR123" s="830"/>
      <c r="BS123" s="830"/>
      <c r="BT123" s="830"/>
      <c r="BU123" s="830"/>
      <c r="BV123" s="830">
        <v>13.3</v>
      </c>
      <c r="BW123" s="830"/>
      <c r="BX123" s="830"/>
      <c r="BY123" s="830"/>
      <c r="BZ123" s="830"/>
      <c r="CA123" s="830">
        <v>35.5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454</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5353</v>
      </c>
      <c r="DH127" s="818"/>
      <c r="DI127" s="818"/>
      <c r="DJ127" s="818"/>
      <c r="DK127" s="818"/>
      <c r="DL127" s="818">
        <v>4502</v>
      </c>
      <c r="DM127" s="818"/>
      <c r="DN127" s="818"/>
      <c r="DO127" s="818"/>
      <c r="DP127" s="818"/>
      <c r="DQ127" s="818">
        <v>865</v>
      </c>
      <c r="DR127" s="818"/>
      <c r="DS127" s="818"/>
      <c r="DT127" s="818"/>
      <c r="DU127" s="818"/>
      <c r="DV127" s="819">
        <v>0</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27695</v>
      </c>
      <c r="AB128" s="722"/>
      <c r="AC128" s="722"/>
      <c r="AD128" s="722"/>
      <c r="AE128" s="723"/>
      <c r="AF128" s="724">
        <v>27905</v>
      </c>
      <c r="AG128" s="722"/>
      <c r="AH128" s="722"/>
      <c r="AI128" s="722"/>
      <c r="AJ128" s="723"/>
      <c r="AK128" s="724">
        <v>25860</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2356869</v>
      </c>
      <c r="AB129" s="782"/>
      <c r="AC129" s="782"/>
      <c r="AD129" s="782"/>
      <c r="AE129" s="783"/>
      <c r="AF129" s="784">
        <v>2362104</v>
      </c>
      <c r="AG129" s="782"/>
      <c r="AH129" s="782"/>
      <c r="AI129" s="782"/>
      <c r="AJ129" s="783"/>
      <c r="AK129" s="784">
        <v>2353304</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418720</v>
      </c>
      <c r="AB130" s="782"/>
      <c r="AC130" s="782"/>
      <c r="AD130" s="782"/>
      <c r="AE130" s="783"/>
      <c r="AF130" s="784">
        <v>410257</v>
      </c>
      <c r="AG130" s="782"/>
      <c r="AH130" s="782"/>
      <c r="AI130" s="782"/>
      <c r="AJ130" s="783"/>
      <c r="AK130" s="784">
        <v>396072</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35.5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1938149</v>
      </c>
      <c r="AB131" s="715"/>
      <c r="AC131" s="715"/>
      <c r="AD131" s="715"/>
      <c r="AE131" s="716"/>
      <c r="AF131" s="717">
        <v>1951847</v>
      </c>
      <c r="AG131" s="715"/>
      <c r="AH131" s="715"/>
      <c r="AI131" s="715"/>
      <c r="AJ131" s="716"/>
      <c r="AK131" s="717">
        <v>1957232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12.64856314</v>
      </c>
      <c r="AB132" s="738"/>
      <c r="AC132" s="738"/>
      <c r="AD132" s="738"/>
      <c r="AE132" s="739"/>
      <c r="AF132" s="740">
        <v>12.770673110000001</v>
      </c>
      <c r="AG132" s="738"/>
      <c r="AH132" s="738"/>
      <c r="AI132" s="738"/>
      <c r="AJ132" s="739"/>
      <c r="AK132" s="740">
        <v>11.9043118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11.8</v>
      </c>
      <c r="AB133" s="747"/>
      <c r="AC133" s="747"/>
      <c r="AD133" s="747"/>
      <c r="AE133" s="748"/>
      <c r="AF133" s="746">
        <v>12.8</v>
      </c>
      <c r="AG133" s="747"/>
      <c r="AH133" s="747"/>
      <c r="AI133" s="747"/>
      <c r="AJ133" s="748"/>
      <c r="AK133" s="746">
        <v>12.4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55" workbookViewId="0">
      <selection activeCell="AZ2" sqref="AZ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AZ2" sqref="AZ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AZ2" sqref="AZ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816503</v>
      </c>
      <c r="L9" s="264">
        <v>107732</v>
      </c>
      <c r="M9" s="265">
        <v>105412</v>
      </c>
      <c r="N9" s="266">
        <v>2.2000000000000002</v>
      </c>
    </row>
    <row r="10" spans="1:16" x14ac:dyDescent="0.15">
      <c r="A10" s="248"/>
      <c r="B10" s="244"/>
      <c r="C10" s="244"/>
      <c r="D10" s="244"/>
      <c r="E10" s="244"/>
      <c r="F10" s="244"/>
      <c r="G10" s="1131" t="s">
        <v>476</v>
      </c>
      <c r="H10" s="1132"/>
      <c r="I10" s="1132"/>
      <c r="J10" s="1133"/>
      <c r="K10" s="267">
        <v>200395</v>
      </c>
      <c r="L10" s="268">
        <v>26441</v>
      </c>
      <c r="M10" s="269">
        <v>10487</v>
      </c>
      <c r="N10" s="270">
        <v>152.1</v>
      </c>
    </row>
    <row r="11" spans="1:16" ht="13.5" customHeight="1" x14ac:dyDescent="0.15">
      <c r="A11" s="248"/>
      <c r="B11" s="244"/>
      <c r="C11" s="244"/>
      <c r="D11" s="244"/>
      <c r="E11" s="244"/>
      <c r="F11" s="244"/>
      <c r="G11" s="1131" t="s">
        <v>477</v>
      </c>
      <c r="H11" s="1132"/>
      <c r="I11" s="1132"/>
      <c r="J11" s="1133"/>
      <c r="K11" s="267">
        <v>33923</v>
      </c>
      <c r="L11" s="268">
        <v>4476</v>
      </c>
      <c r="M11" s="269">
        <v>15159</v>
      </c>
      <c r="N11" s="270">
        <v>-70.5</v>
      </c>
    </row>
    <row r="12" spans="1:16" ht="13.5" customHeight="1" x14ac:dyDescent="0.15">
      <c r="A12" s="248"/>
      <c r="B12" s="244"/>
      <c r="C12" s="244"/>
      <c r="D12" s="244"/>
      <c r="E12" s="244"/>
      <c r="F12" s="244"/>
      <c r="G12" s="1131" t="s">
        <v>478</v>
      </c>
      <c r="H12" s="1132"/>
      <c r="I12" s="1132"/>
      <c r="J12" s="1133"/>
      <c r="K12" s="267" t="s">
        <v>479</v>
      </c>
      <c r="L12" s="268" t="s">
        <v>479</v>
      </c>
      <c r="M12" s="269">
        <v>1410</v>
      </c>
      <c r="N12" s="270" t="s">
        <v>479</v>
      </c>
    </row>
    <row r="13" spans="1:16" ht="13.5" customHeight="1" x14ac:dyDescent="0.15">
      <c r="A13" s="248"/>
      <c r="B13" s="244"/>
      <c r="C13" s="244"/>
      <c r="D13" s="244"/>
      <c r="E13" s="244"/>
      <c r="F13" s="244"/>
      <c r="G13" s="1131" t="s">
        <v>480</v>
      </c>
      <c r="H13" s="1132"/>
      <c r="I13" s="1132"/>
      <c r="J13" s="1133"/>
      <c r="K13" s="267" t="s">
        <v>479</v>
      </c>
      <c r="L13" s="268" t="s">
        <v>479</v>
      </c>
      <c r="M13" s="269" t="s">
        <v>479</v>
      </c>
      <c r="N13" s="270" t="s">
        <v>479</v>
      </c>
    </row>
    <row r="14" spans="1:16" ht="13.5" customHeight="1" x14ac:dyDescent="0.15">
      <c r="A14" s="248"/>
      <c r="B14" s="244"/>
      <c r="C14" s="244"/>
      <c r="D14" s="244"/>
      <c r="E14" s="244"/>
      <c r="F14" s="244"/>
      <c r="G14" s="1131" t="s">
        <v>481</v>
      </c>
      <c r="H14" s="1132"/>
      <c r="I14" s="1132"/>
      <c r="J14" s="1133"/>
      <c r="K14" s="267">
        <v>62528</v>
      </c>
      <c r="L14" s="268">
        <v>8250</v>
      </c>
      <c r="M14" s="269">
        <v>5288</v>
      </c>
      <c r="N14" s="270">
        <v>56</v>
      </c>
    </row>
    <row r="15" spans="1:16" ht="13.5" customHeight="1" x14ac:dyDescent="0.15">
      <c r="A15" s="248"/>
      <c r="B15" s="244"/>
      <c r="C15" s="244"/>
      <c r="D15" s="244"/>
      <c r="E15" s="244"/>
      <c r="F15" s="244"/>
      <c r="G15" s="1131" t="s">
        <v>482</v>
      </c>
      <c r="H15" s="1132"/>
      <c r="I15" s="1132"/>
      <c r="J15" s="1133"/>
      <c r="K15" s="267">
        <v>2318</v>
      </c>
      <c r="L15" s="268">
        <v>306</v>
      </c>
      <c r="M15" s="269">
        <v>2678</v>
      </c>
      <c r="N15" s="270">
        <v>-88.6</v>
      </c>
    </row>
    <row r="16" spans="1:16" x14ac:dyDescent="0.15">
      <c r="A16" s="248"/>
      <c r="B16" s="244"/>
      <c r="C16" s="244"/>
      <c r="D16" s="244"/>
      <c r="E16" s="244"/>
      <c r="F16" s="244"/>
      <c r="G16" s="1134" t="s">
        <v>483</v>
      </c>
      <c r="H16" s="1135"/>
      <c r="I16" s="1135"/>
      <c r="J16" s="1136"/>
      <c r="K16" s="268">
        <v>-59908</v>
      </c>
      <c r="L16" s="268">
        <v>-7904</v>
      </c>
      <c r="M16" s="269">
        <v>-11668</v>
      </c>
      <c r="N16" s="270">
        <v>-32.299999999999997</v>
      </c>
    </row>
    <row r="17" spans="1:16" x14ac:dyDescent="0.15">
      <c r="A17" s="248"/>
      <c r="B17" s="244"/>
      <c r="C17" s="244"/>
      <c r="D17" s="244"/>
      <c r="E17" s="244"/>
      <c r="F17" s="244"/>
      <c r="G17" s="1134" t="s">
        <v>170</v>
      </c>
      <c r="H17" s="1135"/>
      <c r="I17" s="1135"/>
      <c r="J17" s="1136"/>
      <c r="K17" s="268">
        <v>1055759</v>
      </c>
      <c r="L17" s="268">
        <v>139301</v>
      </c>
      <c r="M17" s="269">
        <v>128766</v>
      </c>
      <c r="N17" s="270">
        <v>8.1999999999999993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12.53</v>
      </c>
      <c r="L21" s="281">
        <v>12.02</v>
      </c>
      <c r="M21" s="282">
        <v>0.51</v>
      </c>
      <c r="N21" s="249"/>
      <c r="O21" s="283"/>
      <c r="P21" s="279"/>
    </row>
    <row r="22" spans="1:16" s="284" customFormat="1" x14ac:dyDescent="0.15">
      <c r="A22" s="279"/>
      <c r="B22" s="249"/>
      <c r="C22" s="249"/>
      <c r="D22" s="249"/>
      <c r="E22" s="249"/>
      <c r="F22" s="249"/>
      <c r="G22" s="1128" t="s">
        <v>489</v>
      </c>
      <c r="H22" s="1129"/>
      <c r="I22" s="1129"/>
      <c r="J22" s="1130"/>
      <c r="K22" s="285">
        <v>95</v>
      </c>
      <c r="L22" s="286">
        <v>95.5</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483369</v>
      </c>
      <c r="L32" s="294">
        <v>63777</v>
      </c>
      <c r="M32" s="295">
        <v>71330</v>
      </c>
      <c r="N32" s="296">
        <v>-10.6</v>
      </c>
    </row>
    <row r="33" spans="1:16" ht="13.5" customHeight="1" x14ac:dyDescent="0.15">
      <c r="A33" s="248"/>
      <c r="B33" s="244"/>
      <c r="C33" s="244"/>
      <c r="D33" s="244"/>
      <c r="E33" s="244"/>
      <c r="F33" s="244"/>
      <c r="G33" s="1119" t="s">
        <v>494</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495</v>
      </c>
      <c r="H34" s="1120"/>
      <c r="I34" s="1120"/>
      <c r="J34" s="1121"/>
      <c r="K34" s="294" t="s">
        <v>479</v>
      </c>
      <c r="L34" s="294" t="s">
        <v>479</v>
      </c>
      <c r="M34" s="295">
        <v>115</v>
      </c>
      <c r="N34" s="296" t="s">
        <v>479</v>
      </c>
    </row>
    <row r="35" spans="1:16" ht="27" customHeight="1" x14ac:dyDescent="0.15">
      <c r="A35" s="248"/>
      <c r="B35" s="244"/>
      <c r="C35" s="244"/>
      <c r="D35" s="244"/>
      <c r="E35" s="244"/>
      <c r="F35" s="244"/>
      <c r="G35" s="1119" t="s">
        <v>496</v>
      </c>
      <c r="H35" s="1120"/>
      <c r="I35" s="1120"/>
      <c r="J35" s="1121"/>
      <c r="K35" s="294">
        <v>162013</v>
      </c>
      <c r="L35" s="294">
        <v>21377</v>
      </c>
      <c r="M35" s="295">
        <v>22776</v>
      </c>
      <c r="N35" s="296">
        <v>-6.1</v>
      </c>
    </row>
    <row r="36" spans="1:16" ht="27" customHeight="1" x14ac:dyDescent="0.15">
      <c r="A36" s="248"/>
      <c r="B36" s="244"/>
      <c r="C36" s="244"/>
      <c r="D36" s="244"/>
      <c r="E36" s="244"/>
      <c r="F36" s="244"/>
      <c r="G36" s="1119" t="s">
        <v>497</v>
      </c>
      <c r="H36" s="1120"/>
      <c r="I36" s="1120"/>
      <c r="J36" s="1121"/>
      <c r="K36" s="294">
        <v>1100</v>
      </c>
      <c r="L36" s="294">
        <v>145</v>
      </c>
      <c r="M36" s="295">
        <v>4893</v>
      </c>
      <c r="N36" s="296">
        <v>-97</v>
      </c>
    </row>
    <row r="37" spans="1:16" ht="13.5" customHeight="1" x14ac:dyDescent="0.15">
      <c r="A37" s="248"/>
      <c r="B37" s="244"/>
      <c r="C37" s="244"/>
      <c r="D37" s="244"/>
      <c r="E37" s="244"/>
      <c r="F37" s="244"/>
      <c r="G37" s="1119" t="s">
        <v>498</v>
      </c>
      <c r="H37" s="1120"/>
      <c r="I37" s="1120"/>
      <c r="J37" s="1121"/>
      <c r="K37" s="294">
        <v>8445</v>
      </c>
      <c r="L37" s="294">
        <v>1114</v>
      </c>
      <c r="M37" s="295">
        <v>1679</v>
      </c>
      <c r="N37" s="296">
        <v>-33.700000000000003</v>
      </c>
    </row>
    <row r="38" spans="1:16" ht="27" customHeight="1" x14ac:dyDescent="0.15">
      <c r="A38" s="248"/>
      <c r="B38" s="244"/>
      <c r="C38" s="244"/>
      <c r="D38" s="244"/>
      <c r="E38" s="244"/>
      <c r="F38" s="244"/>
      <c r="G38" s="1122" t="s">
        <v>499</v>
      </c>
      <c r="H38" s="1123"/>
      <c r="I38" s="1123"/>
      <c r="J38" s="1124"/>
      <c r="K38" s="297" t="s">
        <v>479</v>
      </c>
      <c r="L38" s="297" t="s">
        <v>479</v>
      </c>
      <c r="M38" s="298">
        <v>11</v>
      </c>
      <c r="N38" s="299" t="s">
        <v>479</v>
      </c>
      <c r="O38" s="293"/>
    </row>
    <row r="39" spans="1:16" x14ac:dyDescent="0.15">
      <c r="A39" s="248"/>
      <c r="B39" s="244"/>
      <c r="C39" s="244"/>
      <c r="D39" s="244"/>
      <c r="E39" s="244"/>
      <c r="F39" s="244"/>
      <c r="G39" s="1122" t="s">
        <v>500</v>
      </c>
      <c r="H39" s="1123"/>
      <c r="I39" s="1123"/>
      <c r="J39" s="1124"/>
      <c r="K39" s="300">
        <v>-25860</v>
      </c>
      <c r="L39" s="300">
        <v>-3412</v>
      </c>
      <c r="M39" s="301">
        <v>-2918</v>
      </c>
      <c r="N39" s="302">
        <v>16.899999999999999</v>
      </c>
      <c r="O39" s="293"/>
    </row>
    <row r="40" spans="1:16" ht="27" customHeight="1" x14ac:dyDescent="0.15">
      <c r="A40" s="248"/>
      <c r="B40" s="244"/>
      <c r="C40" s="244"/>
      <c r="D40" s="244"/>
      <c r="E40" s="244"/>
      <c r="F40" s="244"/>
      <c r="G40" s="1119" t="s">
        <v>501</v>
      </c>
      <c r="H40" s="1120"/>
      <c r="I40" s="1120"/>
      <c r="J40" s="1121"/>
      <c r="K40" s="300">
        <v>-396072</v>
      </c>
      <c r="L40" s="300">
        <v>-52259</v>
      </c>
      <c r="M40" s="301">
        <v>-66004</v>
      </c>
      <c r="N40" s="302">
        <v>-20.8</v>
      </c>
      <c r="O40" s="293"/>
    </row>
    <row r="41" spans="1:16" x14ac:dyDescent="0.15">
      <c r="A41" s="248"/>
      <c r="B41" s="244"/>
      <c r="C41" s="244"/>
      <c r="D41" s="244"/>
      <c r="E41" s="244"/>
      <c r="F41" s="244"/>
      <c r="G41" s="1125" t="s">
        <v>281</v>
      </c>
      <c r="H41" s="1126"/>
      <c r="I41" s="1126"/>
      <c r="J41" s="1127"/>
      <c r="K41" s="294">
        <v>232995</v>
      </c>
      <c r="L41" s="300">
        <v>30742</v>
      </c>
      <c r="M41" s="301">
        <v>31882</v>
      </c>
      <c r="N41" s="302">
        <v>-3.6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841512</v>
      </c>
      <c r="J51" s="320">
        <v>106683</v>
      </c>
      <c r="K51" s="321">
        <v>246.9</v>
      </c>
      <c r="L51" s="322">
        <v>109926</v>
      </c>
      <c r="M51" s="323">
        <v>68.2</v>
      </c>
      <c r="N51" s="324">
        <v>178.7</v>
      </c>
    </row>
    <row r="52" spans="1:14" x14ac:dyDescent="0.15">
      <c r="A52" s="248"/>
      <c r="B52" s="244"/>
      <c r="C52" s="244"/>
      <c r="D52" s="244"/>
      <c r="E52" s="244"/>
      <c r="F52" s="244"/>
      <c r="G52" s="325"/>
      <c r="H52" s="326" t="s">
        <v>512</v>
      </c>
      <c r="I52" s="327">
        <v>451353</v>
      </c>
      <c r="J52" s="328">
        <v>57220</v>
      </c>
      <c r="K52" s="329">
        <v>133.30000000000001</v>
      </c>
      <c r="L52" s="330">
        <v>64844</v>
      </c>
      <c r="M52" s="331">
        <v>57.7</v>
      </c>
      <c r="N52" s="332">
        <v>75.599999999999994</v>
      </c>
    </row>
    <row r="53" spans="1:14" x14ac:dyDescent="0.15">
      <c r="A53" s="248"/>
      <c r="B53" s="244"/>
      <c r="C53" s="244"/>
      <c r="D53" s="244"/>
      <c r="E53" s="244"/>
      <c r="F53" s="244"/>
      <c r="G53" s="310" t="s">
        <v>513</v>
      </c>
      <c r="H53" s="311"/>
      <c r="I53" s="319">
        <v>478822</v>
      </c>
      <c r="J53" s="320">
        <v>61498</v>
      </c>
      <c r="K53" s="321">
        <v>-42.4</v>
      </c>
      <c r="L53" s="322">
        <v>133616</v>
      </c>
      <c r="M53" s="323">
        <v>21.6</v>
      </c>
      <c r="N53" s="324">
        <v>-64</v>
      </c>
    </row>
    <row r="54" spans="1:14" x14ac:dyDescent="0.15">
      <c r="A54" s="248"/>
      <c r="B54" s="244"/>
      <c r="C54" s="244"/>
      <c r="D54" s="244"/>
      <c r="E54" s="244"/>
      <c r="F54" s="244"/>
      <c r="G54" s="325"/>
      <c r="H54" s="326" t="s">
        <v>512</v>
      </c>
      <c r="I54" s="327">
        <v>407123</v>
      </c>
      <c r="J54" s="328">
        <v>52289</v>
      </c>
      <c r="K54" s="329">
        <v>-8.6</v>
      </c>
      <c r="L54" s="330">
        <v>57933</v>
      </c>
      <c r="M54" s="331">
        <v>-10.7</v>
      </c>
      <c r="N54" s="332">
        <v>2.1</v>
      </c>
    </row>
    <row r="55" spans="1:14" x14ac:dyDescent="0.15">
      <c r="A55" s="248"/>
      <c r="B55" s="244"/>
      <c r="C55" s="244"/>
      <c r="D55" s="244"/>
      <c r="E55" s="244"/>
      <c r="F55" s="244"/>
      <c r="G55" s="310" t="s">
        <v>514</v>
      </c>
      <c r="H55" s="311"/>
      <c r="I55" s="319">
        <v>332670</v>
      </c>
      <c r="J55" s="320">
        <v>43288</v>
      </c>
      <c r="K55" s="321">
        <v>-29.6</v>
      </c>
      <c r="L55" s="322">
        <v>96333</v>
      </c>
      <c r="M55" s="323">
        <v>-27.9</v>
      </c>
      <c r="N55" s="324">
        <v>-1.7</v>
      </c>
    </row>
    <row r="56" spans="1:14" x14ac:dyDescent="0.15">
      <c r="A56" s="248"/>
      <c r="B56" s="244"/>
      <c r="C56" s="244"/>
      <c r="D56" s="244"/>
      <c r="E56" s="244"/>
      <c r="F56" s="244"/>
      <c r="G56" s="325"/>
      <c r="H56" s="326" t="s">
        <v>512</v>
      </c>
      <c r="I56" s="327">
        <v>172958</v>
      </c>
      <c r="J56" s="328">
        <v>22506</v>
      </c>
      <c r="K56" s="329">
        <v>-57</v>
      </c>
      <c r="L56" s="330">
        <v>57060</v>
      </c>
      <c r="M56" s="331">
        <v>-1.5</v>
      </c>
      <c r="N56" s="332">
        <v>-55.5</v>
      </c>
    </row>
    <row r="57" spans="1:14" x14ac:dyDescent="0.15">
      <c r="A57" s="248"/>
      <c r="B57" s="244"/>
      <c r="C57" s="244"/>
      <c r="D57" s="244"/>
      <c r="E57" s="244"/>
      <c r="F57" s="244"/>
      <c r="G57" s="310" t="s">
        <v>515</v>
      </c>
      <c r="H57" s="311"/>
      <c r="I57" s="319">
        <v>420140</v>
      </c>
      <c r="J57" s="320">
        <v>55129</v>
      </c>
      <c r="K57" s="321">
        <v>27.4</v>
      </c>
      <c r="L57" s="322">
        <v>117673</v>
      </c>
      <c r="M57" s="323">
        <v>22.2</v>
      </c>
      <c r="N57" s="324">
        <v>5.2</v>
      </c>
    </row>
    <row r="58" spans="1:14" x14ac:dyDescent="0.15">
      <c r="A58" s="248"/>
      <c r="B58" s="244"/>
      <c r="C58" s="244"/>
      <c r="D58" s="244"/>
      <c r="E58" s="244"/>
      <c r="F58" s="244"/>
      <c r="G58" s="325"/>
      <c r="H58" s="326" t="s">
        <v>512</v>
      </c>
      <c r="I58" s="327">
        <v>223342</v>
      </c>
      <c r="J58" s="328">
        <v>29306</v>
      </c>
      <c r="K58" s="329">
        <v>30.2</v>
      </c>
      <c r="L58" s="330">
        <v>62359</v>
      </c>
      <c r="M58" s="331">
        <v>9.3000000000000007</v>
      </c>
      <c r="N58" s="332">
        <v>20.9</v>
      </c>
    </row>
    <row r="59" spans="1:14" x14ac:dyDescent="0.15">
      <c r="A59" s="248"/>
      <c r="B59" s="244"/>
      <c r="C59" s="244"/>
      <c r="D59" s="244"/>
      <c r="E59" s="244"/>
      <c r="F59" s="244"/>
      <c r="G59" s="310" t="s">
        <v>516</v>
      </c>
      <c r="H59" s="311"/>
      <c r="I59" s="319">
        <v>467782</v>
      </c>
      <c r="J59" s="320">
        <v>61721</v>
      </c>
      <c r="K59" s="321">
        <v>12</v>
      </c>
      <c r="L59" s="322">
        <v>118223</v>
      </c>
      <c r="M59" s="323">
        <v>0.5</v>
      </c>
      <c r="N59" s="324">
        <v>11.5</v>
      </c>
    </row>
    <row r="60" spans="1:14" x14ac:dyDescent="0.15">
      <c r="A60" s="248"/>
      <c r="B60" s="244"/>
      <c r="C60" s="244"/>
      <c r="D60" s="244"/>
      <c r="E60" s="244"/>
      <c r="F60" s="244"/>
      <c r="G60" s="325"/>
      <c r="H60" s="326" t="s">
        <v>512</v>
      </c>
      <c r="I60" s="333">
        <v>374579</v>
      </c>
      <c r="J60" s="328">
        <v>49423</v>
      </c>
      <c r="K60" s="329">
        <v>68.599999999999994</v>
      </c>
      <c r="L60" s="330">
        <v>57106</v>
      </c>
      <c r="M60" s="331">
        <v>-8.4</v>
      </c>
      <c r="N60" s="332">
        <v>77</v>
      </c>
    </row>
    <row r="61" spans="1:14" x14ac:dyDescent="0.15">
      <c r="A61" s="248"/>
      <c r="B61" s="244"/>
      <c r="C61" s="244"/>
      <c r="D61" s="244"/>
      <c r="E61" s="244"/>
      <c r="F61" s="244"/>
      <c r="G61" s="310" t="s">
        <v>517</v>
      </c>
      <c r="H61" s="334"/>
      <c r="I61" s="335">
        <v>508185</v>
      </c>
      <c r="J61" s="336">
        <v>65664</v>
      </c>
      <c r="K61" s="337">
        <v>42.9</v>
      </c>
      <c r="L61" s="338">
        <v>115154</v>
      </c>
      <c r="M61" s="339">
        <v>16.899999999999999</v>
      </c>
      <c r="N61" s="324">
        <v>26</v>
      </c>
    </row>
    <row r="62" spans="1:14" x14ac:dyDescent="0.15">
      <c r="A62" s="248"/>
      <c r="B62" s="244"/>
      <c r="C62" s="244"/>
      <c r="D62" s="244"/>
      <c r="E62" s="244"/>
      <c r="F62" s="244"/>
      <c r="G62" s="325"/>
      <c r="H62" s="326" t="s">
        <v>512</v>
      </c>
      <c r="I62" s="327">
        <v>325871</v>
      </c>
      <c r="J62" s="328">
        <v>42149</v>
      </c>
      <c r="K62" s="329">
        <v>33.299999999999997</v>
      </c>
      <c r="L62" s="330">
        <v>59860</v>
      </c>
      <c r="M62" s="331">
        <v>9.3000000000000007</v>
      </c>
      <c r="N62" s="332">
        <v>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topLeftCell="A10" zoomScale="55" zoomScaleNormal="55" zoomScaleSheetLayoutView="100" workbookViewId="0">
      <selection activeCell="AZ2" sqref="AZ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26.31</v>
      </c>
      <c r="G47" s="12">
        <v>27.44</v>
      </c>
      <c r="H47" s="12">
        <v>31.95</v>
      </c>
      <c r="I47" s="12">
        <v>28.66</v>
      </c>
      <c r="J47" s="13">
        <v>28.31</v>
      </c>
    </row>
    <row r="48" spans="2:10" ht="57.75" customHeight="1" x14ac:dyDescent="0.15">
      <c r="B48" s="14"/>
      <c r="C48" s="1139" t="s">
        <v>4</v>
      </c>
      <c r="D48" s="1139"/>
      <c r="E48" s="1140"/>
      <c r="F48" s="15">
        <v>2.81</v>
      </c>
      <c r="G48" s="16">
        <v>4.8499999999999996</v>
      </c>
      <c r="H48" s="16">
        <v>4.4000000000000004</v>
      </c>
      <c r="I48" s="16">
        <v>2.3199999999999998</v>
      </c>
      <c r="J48" s="17">
        <v>3.72</v>
      </c>
    </row>
    <row r="49" spans="2:10" ht="57.75" customHeight="1" thickBot="1" x14ac:dyDescent="0.2">
      <c r="B49" s="18"/>
      <c r="C49" s="1141" t="s">
        <v>5</v>
      </c>
      <c r="D49" s="1141"/>
      <c r="E49" s="1142"/>
      <c r="F49" s="19" t="s">
        <v>524</v>
      </c>
      <c r="G49" s="20">
        <v>4</v>
      </c>
      <c r="H49" s="20">
        <v>3.72</v>
      </c>
      <c r="I49" s="20" t="s">
        <v>525</v>
      </c>
      <c r="J49" s="21">
        <v>0.94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AZ2" sqref="AZ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526</v>
      </c>
      <c r="D34" s="1149"/>
      <c r="E34" s="1150"/>
      <c r="F34" s="32">
        <v>13.12</v>
      </c>
      <c r="G34" s="33">
        <v>12.45</v>
      </c>
      <c r="H34" s="33">
        <v>13.6</v>
      </c>
      <c r="I34" s="33">
        <v>13.96</v>
      </c>
      <c r="J34" s="34">
        <v>14.42</v>
      </c>
      <c r="K34" s="22"/>
      <c r="L34" s="22"/>
      <c r="M34" s="22"/>
      <c r="N34" s="22"/>
      <c r="O34" s="22"/>
      <c r="P34" s="22"/>
    </row>
    <row r="35" spans="1:16" ht="39" customHeight="1" x14ac:dyDescent="0.15">
      <c r="A35" s="22"/>
      <c r="B35" s="35"/>
      <c r="C35" s="1143" t="s">
        <v>527</v>
      </c>
      <c r="D35" s="1144"/>
      <c r="E35" s="1145"/>
      <c r="F35" s="36">
        <v>2.8</v>
      </c>
      <c r="G35" s="37">
        <v>4.8499999999999996</v>
      </c>
      <c r="H35" s="37">
        <v>4.4000000000000004</v>
      </c>
      <c r="I35" s="37">
        <v>3.59</v>
      </c>
      <c r="J35" s="38">
        <v>3.7</v>
      </c>
      <c r="K35" s="22"/>
      <c r="L35" s="22"/>
      <c r="M35" s="22"/>
      <c r="N35" s="22"/>
      <c r="O35" s="22"/>
      <c r="P35" s="22"/>
    </row>
    <row r="36" spans="1:16" ht="39" customHeight="1" x14ac:dyDescent="0.15">
      <c r="A36" s="22"/>
      <c r="B36" s="35"/>
      <c r="C36" s="1143" t="s">
        <v>528</v>
      </c>
      <c r="D36" s="1144"/>
      <c r="E36" s="1145"/>
      <c r="F36" s="36">
        <v>1.32</v>
      </c>
      <c r="G36" s="37">
        <v>3.36</v>
      </c>
      <c r="H36" s="37">
        <v>3.3</v>
      </c>
      <c r="I36" s="37">
        <v>0.5</v>
      </c>
      <c r="J36" s="38">
        <v>0.44</v>
      </c>
      <c r="K36" s="22"/>
      <c r="L36" s="22"/>
      <c r="M36" s="22"/>
      <c r="N36" s="22"/>
      <c r="O36" s="22"/>
      <c r="P36" s="22"/>
    </row>
    <row r="37" spans="1:16" ht="39" customHeight="1" x14ac:dyDescent="0.15">
      <c r="A37" s="22"/>
      <c r="B37" s="35"/>
      <c r="C37" s="1143" t="s">
        <v>529</v>
      </c>
      <c r="D37" s="1144"/>
      <c r="E37" s="1145"/>
      <c r="F37" s="36">
        <v>0.51</v>
      </c>
      <c r="G37" s="37">
        <v>0.75</v>
      </c>
      <c r="H37" s="37">
        <v>0.16</v>
      </c>
      <c r="I37" s="37">
        <v>0.19</v>
      </c>
      <c r="J37" s="38">
        <v>0.26</v>
      </c>
      <c r="K37" s="22"/>
      <c r="L37" s="22"/>
      <c r="M37" s="22"/>
      <c r="N37" s="22"/>
      <c r="O37" s="22"/>
      <c r="P37" s="22"/>
    </row>
    <row r="38" spans="1:16" ht="39" customHeight="1" x14ac:dyDescent="0.15">
      <c r="A38" s="22"/>
      <c r="B38" s="35"/>
      <c r="C38" s="1143" t="s">
        <v>530</v>
      </c>
      <c r="D38" s="1144"/>
      <c r="E38" s="1145"/>
      <c r="F38" s="36" t="s">
        <v>479</v>
      </c>
      <c r="G38" s="37" t="s">
        <v>479</v>
      </c>
      <c r="H38" s="37" t="s">
        <v>479</v>
      </c>
      <c r="I38" s="37" t="s">
        <v>479</v>
      </c>
      <c r="J38" s="38">
        <v>0.02</v>
      </c>
      <c r="K38" s="22"/>
      <c r="L38" s="22"/>
      <c r="M38" s="22"/>
      <c r="N38" s="22"/>
      <c r="O38" s="22"/>
      <c r="P38" s="22"/>
    </row>
    <row r="39" spans="1:16" ht="39" customHeight="1" x14ac:dyDescent="0.15">
      <c r="A39" s="22"/>
      <c r="B39" s="35"/>
      <c r="C39" s="1143" t="s">
        <v>531</v>
      </c>
      <c r="D39" s="1144"/>
      <c r="E39" s="1145"/>
      <c r="F39" s="36">
        <v>0.09</v>
      </c>
      <c r="G39" s="37">
        <v>0.66</v>
      </c>
      <c r="H39" s="37">
        <v>0.18</v>
      </c>
      <c r="I39" s="37">
        <v>0.03</v>
      </c>
      <c r="J39" s="38">
        <v>0.01</v>
      </c>
      <c r="K39" s="22"/>
      <c r="L39" s="22"/>
      <c r="M39" s="22"/>
      <c r="N39" s="22"/>
      <c r="O39" s="22"/>
      <c r="P39" s="22"/>
    </row>
    <row r="40" spans="1:16" ht="39" customHeight="1" x14ac:dyDescent="0.15">
      <c r="A40" s="22"/>
      <c r="B40" s="35"/>
      <c r="C40" s="1143" t="s">
        <v>532</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533</v>
      </c>
      <c r="D41" s="1144"/>
      <c r="E41" s="1145"/>
      <c r="F41" s="36">
        <v>0.01</v>
      </c>
      <c r="G41" s="37">
        <v>0</v>
      </c>
      <c r="H41" s="37">
        <v>0.02</v>
      </c>
      <c r="I41" s="37">
        <v>0.04</v>
      </c>
      <c r="J41" s="38">
        <v>0</v>
      </c>
      <c r="K41" s="22"/>
      <c r="L41" s="22"/>
      <c r="M41" s="22"/>
      <c r="N41" s="22"/>
      <c r="O41" s="22"/>
      <c r="P41" s="22"/>
    </row>
    <row r="42" spans="1:16" ht="39" customHeight="1" x14ac:dyDescent="0.15">
      <c r="A42" s="22"/>
      <c r="B42" s="39"/>
      <c r="C42" s="1143" t="s">
        <v>534</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535</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1" zoomScale="70" zoomScaleNormal="70" zoomScaleSheetLayoutView="55" workbookViewId="0">
      <selection activeCell="AZ2" sqref="AZ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489</v>
      </c>
      <c r="L45" s="60">
        <v>503</v>
      </c>
      <c r="M45" s="60">
        <v>500</v>
      </c>
      <c r="N45" s="60">
        <v>490</v>
      </c>
      <c r="O45" s="61">
        <v>483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122</v>
      </c>
      <c r="L48" s="64">
        <v>154</v>
      </c>
      <c r="M48" s="64">
        <v>144</v>
      </c>
      <c r="N48" s="64">
        <v>173</v>
      </c>
      <c r="O48" s="65">
        <v>162</v>
      </c>
      <c r="P48" s="48"/>
      <c r="Q48" s="48"/>
      <c r="R48" s="48"/>
      <c r="S48" s="48"/>
      <c r="T48" s="48"/>
      <c r="U48" s="48"/>
    </row>
    <row r="49" spans="1:21" ht="30.75" customHeight="1" x14ac:dyDescent="0.15">
      <c r="A49" s="48"/>
      <c r="B49" s="1161"/>
      <c r="C49" s="1162"/>
      <c r="D49" s="62"/>
      <c r="E49" s="1153" t="s">
        <v>16</v>
      </c>
      <c r="F49" s="1153"/>
      <c r="G49" s="1153"/>
      <c r="H49" s="1153"/>
      <c r="I49" s="1153"/>
      <c r="J49" s="1154"/>
      <c r="K49" s="63">
        <v>49</v>
      </c>
      <c r="L49" s="64">
        <v>51</v>
      </c>
      <c r="M49" s="64">
        <v>43</v>
      </c>
      <c r="N49" s="64">
        <v>16</v>
      </c>
      <c r="O49" s="65">
        <v>1</v>
      </c>
      <c r="P49" s="48"/>
      <c r="Q49" s="48"/>
      <c r="R49" s="48"/>
      <c r="S49" s="48"/>
      <c r="T49" s="48"/>
      <c r="U49" s="48"/>
    </row>
    <row r="50" spans="1:21" ht="30.75" customHeight="1" x14ac:dyDescent="0.15">
      <c r="A50" s="48"/>
      <c r="B50" s="1161"/>
      <c r="C50" s="1162"/>
      <c r="D50" s="62"/>
      <c r="E50" s="1153" t="s">
        <v>17</v>
      </c>
      <c r="F50" s="1153"/>
      <c r="G50" s="1153"/>
      <c r="H50" s="1153"/>
      <c r="I50" s="1153"/>
      <c r="J50" s="1154"/>
      <c r="K50" s="63">
        <v>8</v>
      </c>
      <c r="L50" s="64">
        <v>8</v>
      </c>
      <c r="M50" s="64">
        <v>8</v>
      </c>
      <c r="N50" s="64">
        <v>8</v>
      </c>
      <c r="O50" s="65">
        <v>8</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488</v>
      </c>
      <c r="L52" s="64">
        <v>458</v>
      </c>
      <c r="M52" s="64">
        <v>447</v>
      </c>
      <c r="N52" s="64">
        <v>438</v>
      </c>
      <c r="O52" s="65">
        <v>421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180</v>
      </c>
      <c r="L53" s="69">
        <v>258</v>
      </c>
      <c r="M53" s="69">
        <v>248</v>
      </c>
      <c r="N53" s="69">
        <v>249</v>
      </c>
      <c r="O53" s="70">
        <v>233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2015-04-17T04:44:14Z</cp:lastPrinted>
  <dcterms:created xsi:type="dcterms:W3CDTF">2015-02-17T07:08:01Z</dcterms:created>
  <dcterms:modified xsi:type="dcterms:W3CDTF">2015-04-27T04:51:35Z</dcterms:modified>
</cp:coreProperties>
</file>