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CO36" i="9"/>
  <c r="BE36" i="9"/>
  <c r="AM36" i="9"/>
  <c r="CO35" i="9"/>
  <c r="BE35" i="9"/>
  <c r="AM35" i="9"/>
  <c r="CO34" i="9"/>
  <c r="BW34" i="9"/>
  <c r="BW35" i="9" s="1"/>
  <c r="BW36" i="9" s="1"/>
  <c r="BW37" i="9" s="1"/>
  <c r="BW38" i="9" s="1"/>
  <c r="BW39" i="9" s="1"/>
  <c r="BW40" i="9" s="1"/>
  <c r="BW41" i="9" s="1"/>
  <c r="BW42" i="9" s="1"/>
  <c r="BW43" i="9" s="1"/>
  <c r="C34" i="9"/>
  <c r="C35" i="9" s="1"/>
  <c r="C36" i="9" s="1"/>
  <c r="C37" i="9" s="1"/>
  <c r="C38" i="9" s="1"/>
  <c r="U34" i="9" l="1"/>
  <c r="U35" i="9" s="1"/>
  <c r="U36" i="9" s="1"/>
  <c r="AM34"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<sst xmlns="http://schemas.openxmlformats.org/spreadsheetml/2006/main" count="975" uniqueCount="548">
  <si>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</si>
  <si>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</si>
  <si>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</si>
  <si>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</si>
  <si>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</si>
  <si>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</si>
  <si>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</si>
  <si>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</si>
  <si>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</si>
  <si>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</si>
  <si>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</si>
  <si>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</si>
  <si>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</si>
  <si>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</si>
  <si>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</si>
  <si>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</si>
  <si>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</si>
  <si>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</si>
  <si>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</si>
  <si>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</si>
  <si>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</si>
  <si>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</si>
  <si>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</si>
  <si>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</si>
  <si>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</si>
  <si>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</si>
  <si>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</si>
  <si>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</si>
  <si>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</si>
  <si>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</si>
  <si>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</si>
  <si>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</si>
  <si>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</si>
  <si>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</si>
  <si>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</si>
  <si>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</si>
  <si>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</si>
  <si>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</si>
  <si>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</si>
  <si>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</si>
  <si>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</si>
  <si>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</si>
  <si>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</si>
  <si>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</si>
  <si>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</si>
  <si>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</si>
  <si>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</si>
  <si>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</si>
  <si>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</si>
  <si>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</si>
  <si>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</si>
  <si>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</si>
  <si>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</si>
  <si>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</si>
  <si>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</si>
  <si>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</si>
  <si>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</si>
  <si>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</si>
  <si>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</si>
  <si>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</si>
  <si>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</si>
  <si>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</si>
  <si>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</si>
  <si>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</si>
  <si>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</si>
  <si>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</si>
  <si>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</si>
  <si>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</si>
  <si>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</si>
  <si>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</si>
  <si>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</si>
  <si>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</si>
  <si>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</si>
  <si>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</si>
  <si>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</si>
  <si>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</si>
  <si>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</si>
  <si>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</si>
  <si>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</si>
  <si>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</si>
  <si>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</si>
  <si>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甲良町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</si>
  <si>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</si>
  <si>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</si>
  <si>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</si>
  <si>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</si>
  <si>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</si>
  <si>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</si>
  <si>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</si>
  <si>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</si>
  <si>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</si>
  <si>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</si>
  <si>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</si>
  <si>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</si>
  <si>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</si>
  <si>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</si>
  <si>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</si>
  <si>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</si>
  <si>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</si>
  <si>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</si>
  <si>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</si>
  <si>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</si>
  <si>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</si>
  <si>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</si>
  <si>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</si>
  <si>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</si>
  <si>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</si>
  <si>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</si>
  <si>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</si>
  <si>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</si>
  <si>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</si>
  <si>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</si>
  <si>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</si>
  <si>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</si>
  <si>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</si>
  <si>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</si>
  <si>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</si>
  <si>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</si>
  <si>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</si>
  <si>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</si>
  <si>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</si>
  <si>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</si>
  <si>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</si>
  <si>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</si>
  <si>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</si>
  <si>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</si>
  <si>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</si>
  <si>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</si>
  <si>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</si>
  <si>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</si>
  <si>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</si>
  <si>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</si>
  <si>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</si>
  <si>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</si>
  <si>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</si>
  <si>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</si>
  <si>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</si>
  <si>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</si>
  <si>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</si>
  <si>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</si>
  <si>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</si>
  <si>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</si>
  <si>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</si>
  <si>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</si>
  <si>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</si>
  <si>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</si>
  <si>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</si>
  <si>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</si>
  <si>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</si>
  <si>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</si>
  <si>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</si>
  <si>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</si>
  <si>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</si>
  <si>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</si>
  <si>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</si>
  <si>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</si>
  <si>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</si>
  <si>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</si>
  <si>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</si>
  <si>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</si>
  <si>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</si>
  <si>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</si>
  <si>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</si>
  <si>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</si>
  <si>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</si>
  <si>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</si>
  <si>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</si>
  <si>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</si>
  <si>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</si>
  <si>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</si>
  <si>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</si>
  <si>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</si>
  <si>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</si>
  <si>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</si>
  <si>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</si>
  <si>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</si>
  <si>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</si>
  <si>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</si>
  <si>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</si>
  <si>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</si>
  <si>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</si>
  <si>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</si>
  <si>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</si>
  <si>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</si>
  <si>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</si>
  <si>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</si>
  <si>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</si>
  <si>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</si>
  <si>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</si>
  <si>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</si>
  <si>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</si>
  <si>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</si>
  <si>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</si>
  <si>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</si>
  <si>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</si>
  <si>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</si>
  <si>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滋賀県甲良町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</si>
  <si>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</si>
  <si>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</si>
  <si>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</si>
  <si>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</si>
  <si>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</si>
  <si>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</si>
  <si>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</si>
  <si>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</si>
  <si>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</si>
  <si>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</si>
  <si>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</si>
  <si>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</si>
  <si>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</si>
  <si>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</si>
  <si>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</si>
  <si>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</si>
  <si>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</si>
  <si>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</si>
  <si>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</si>
  <si>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</si>
  <si>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</si>
  <si>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</si>
  <si>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</si>
  <si>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</si>
  <si>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</si>
  <si>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</si>
  <si>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</si>
  <si>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</si>
  <si>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</si>
  <si>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</si>
  <si>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</si>
  <si>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</si>
  <si>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</si>
  <si>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</si>
  <si>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</si>
  <si>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</si>
  <si>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</si>
  <si>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</si>
  <si>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</si>
  <si>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</si>
  <si>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</si>
  <si>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</si>
  <si>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</si>
  <si>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</si>
  <si>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</si>
  <si>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</si>
  <si>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</si>
  <si>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</si>
  <si>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</si>
  <si>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</si>
  <si>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</si>
  <si>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</si>
  <si>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</si>
  <si>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</si>
  <si>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</si>
  <si>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</si>
  <si>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</si>
  <si>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</si>
  <si>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</si>
  <si>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</si>
  <si>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</si>
  <si>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</si>
  <si>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</si>
  <si>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</si>
  <si>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</si>
  <si>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</si>
  <si>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</si>
  <si>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</si>
  <si>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</si>
  <si>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</si>
  <si>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</si>
  <si>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</si>
  <si>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</si>
  <si>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</si>
  <si>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</si>
  <si>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</si>
  <si>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</si>
  <si>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</si>
  <si>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</si>
  <si>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</si>
  <si>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</si>
  <si>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</si>
  <si>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</si>
  <si>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</si>
  <si>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</si>
  <si>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</si>
  <si>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</si>
  <si>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</si>
  <si>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</si>
  <si>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</si>
  <si>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</si>
  <si>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</si>
  <si>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</si>
  <si>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</si>
  <si>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</si>
  <si>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</si>
  <si>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</si>
  <si>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</si>
  <si>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</si>
  <si>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</si>
  <si>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</si>
  <si>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</si>
  <si>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</si>
  <si>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</si>
  <si>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</si>
  <si>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</si>
  <si>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</si>
  <si>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</si>
  <si>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</si>
  <si>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</si>
  <si>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</si>
  <si>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</si>
  <si>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</si>
  <si>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</si>
  <si>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</si>
  <si>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</si>
  <si>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</si>
  <si>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</si>
  <si>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</si>
  <si>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</si>
  <si>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</si>
  <si>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</si>
  <si>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</si>
  <si>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</si>
  <si>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</si>
  <si>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</si>
  <si>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</si>
  <si>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</si>
  <si>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</si>
  <si>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</si>
  <si>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</si>
  <si>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</si>
  <si>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</si>
  <si>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</si>
  <si>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</si>
  <si>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</si>
  <si>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</si>
  <si>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</si>
  <si>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</si>
  <si>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</si>
  <si>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</si>
  <si>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</si>
  <si>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</si>
  <si>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</si>
  <si>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</si>
  <si>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</si>
  <si>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</si>
  <si>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滋賀県甲良町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</si>
  <si>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</si>
  <si>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</si>
  <si>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</si>
  <si>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</si>
  <si>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</si>
  <si>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</si>
  <si>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</si>
  <si>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</si>
  <si>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</si>
  <si>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</si>
  <si>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</si>
  <si>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</si>
  <si>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</si>
  <si>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</si>
  <si>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</si>
  <si>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</si>
  <si>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</si>
  <si>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</si>
  <si>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</si>
  <si>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</si>
  <si>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住宅新築資金会計</t>
    <phoneticPr fontId="5"/>
  </si>
  <si>
    <t>土地取得造成会計</t>
    <phoneticPr fontId="5"/>
  </si>
  <si>
    <t>-</t>
    <phoneticPr fontId="5"/>
  </si>
  <si>
    <t>墓地公園会計</t>
    <phoneticPr fontId="5"/>
  </si>
  <si>
    <t>せせらぎの里管理運営会計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</si>
  <si>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</si>
  <si>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</si>
  <si>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</si>
  <si>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</si>
  <si>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</si>
  <si>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</si>
  <si>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</si>
  <si>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</si>
  <si>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</si>
  <si>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</si>
  <si>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</si>
  <si>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</si>
  <si>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</si>
  <si>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</si>
  <si>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</si>
  <si>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</si>
  <si>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</si>
  <si>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</si>
  <si>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</si>
  <si>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</si>
  <si>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</si>
  <si>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</si>
  <si>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</si>
  <si>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</si>
  <si>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</si>
  <si>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</si>
  <si>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</si>
  <si>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</si>
  <si>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</si>
  <si>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</si>
  <si>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</si>
  <si>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</si>
  <si>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</si>
  <si>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</si>
  <si>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</si>
  <si>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</si>
  <si>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</si>
  <si>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</si>
  <si>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</si>
  <si>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</si>
  <si>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</si>
  <si>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</si>
  <si>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</si>
  <si>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</si>
  <si>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</si>
  <si>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</si>
  <si>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</si>
  <si>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</si>
  <si>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</si>
  <si>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</si>
  <si>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</si>
  <si>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</si>
  <si>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</si>
  <si>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</si>
  <si>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</si>
  <si>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</si>
  <si>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</si>
  <si>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</si>
  <si>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</si>
  <si>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</si>
  <si>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</si>
  <si>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</si>
  <si>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</si>
  <si>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</si>
  <si>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</si>
  <si>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</si>
  <si>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</si>
  <si>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</si>
  <si>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</si>
  <si>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</si>
  <si>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</si>
  <si>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</si>
  <si>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</si>
  <si>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</si>
  <si>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</si>
  <si>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</si>
  <si>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</si>
  <si>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</si>
  <si>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</si>
  <si>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</si>
  <si>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</si>
  <si>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</si>
  <si>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</si>
  <si>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</si>
  <si>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</si>
  <si>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</si>
  <si>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</si>
  <si>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</si>
  <si>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</si>
  <si>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</si>
  <si>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</si>
  <si>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</si>
  <si>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</si>
  <si>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</si>
  <si>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</si>
  <si>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</si>
  <si>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</si>
  <si>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</si>
  <si>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</si>
  <si>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</si>
  <si>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</si>
  <si>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</si>
  <si>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</si>
  <si>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</si>
  <si>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</si>
  <si>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</si>
  <si>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</si>
  <si>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</si>
  <si>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</si>
  <si>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</si>
  <si>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</si>
  <si>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</si>
  <si>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</si>
  <si>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</si>
  <si>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</si>
  <si>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</si>
  <si>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</si>
  <si>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</si>
  <si>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</si>
  <si>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</si>
  <si>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</si>
  <si>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</si>
  <si>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</si>
  <si>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</si>
  <si>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</si>
  <si>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</si>
  <si>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</si>
  <si>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</si>
  <si>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</si>
  <si>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</si>
  <si>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</si>
  <si>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</si>
  <si>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</si>
  <si>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</si>
  <si>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</si>
  <si>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</si>
  <si>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</si>
  <si>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</si>
  <si>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</si>
  <si>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</si>
  <si>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</si>
  <si>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</si>
  <si>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</si>
  <si>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</si>
  <si>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</si>
  <si>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</si>
  <si>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</si>
  <si>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</si>
  <si>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</si>
  <si>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</si>
  <si>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</si>
  <si>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</si>
  <si>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</si>
  <si>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5.30</t>
  </si>
  <si>
    <t>▲ 2.28</t>
  </si>
  <si>
    <t>水道事業会計</t>
  </si>
  <si>
    <t>一般会計</t>
  </si>
  <si>
    <t>国民健康保険事業会計</t>
  </si>
  <si>
    <t>下水道事業会計</t>
  </si>
  <si>
    <t>介護保険事業会計</t>
  </si>
  <si>
    <t>住宅新築資金会計</t>
  </si>
  <si>
    <t>墓地公園会計</t>
  </si>
  <si>
    <t>土地取得造成会計</t>
  </si>
  <si>
    <t>その他会計（赤字）</t>
  </si>
  <si>
    <t>その他会計（黒字）</t>
  </si>
  <si>
    <t>滋賀県市町村職員退職手当組合</t>
  </si>
  <si>
    <t>彦根市犬上郡営林組合</t>
  </si>
  <si>
    <t>大滝山林組合（林産物栽培特別会計）</t>
  </si>
  <si>
    <t>大滝山林組合（高取山森林空間利活用特別会計）</t>
  </si>
  <si>
    <t>滋賀県市町村交通災害共済組合</t>
  </si>
  <si>
    <t>滋賀県市町村議会議員公務災害補償等組合</t>
  </si>
  <si>
    <t>湖東広域衛生管理組合</t>
  </si>
  <si>
    <t>彦根愛知犬上広域行政組合</t>
  </si>
  <si>
    <t>滋賀県市町村職員研修センター</t>
  </si>
  <si>
    <t>滋賀県後期高齢者医療広域連合（一般会計）</t>
  </si>
  <si>
    <t>滋賀県後期高齢者医療広域連合（後期高齢者医療事業会計）</t>
  </si>
  <si>
    <t>-</t>
    <phoneticPr fontId="2"/>
  </si>
  <si>
    <t>大滝山林組合（一般会計）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</si>
</sst>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61498</c:v>
                </c:pt>
                <c:pt idx="1">
                  <c:v>43288</c:v>
                </c:pt>
                <c:pt idx="2">
                  <c:v>55129</c:v>
                </c:pt>
                <c:pt idx="3">
                  <c:v>61721</c:v>
                </c:pt>
                <c:pt idx="4">
                  <c:v>18465</c:v>
                </c:pt>
              </c:numCache>
            </c:numRef>
          </c:val>
          <c:smooth val="0"/>
        </c:ser>
        <c:dLbls>
          <c:showLegendKey val="0"/>
          <c:showVal val="0"/>
          <c:showCatName val="0"/>
          <c:showSerName val="0"/>
          <c:showPercent val="0"/>
          <c:showBubbleSize val="0"/>
        </c:dLbls>
        <c:marker val="1"/>
        <c:smooth val="0"/>
        <c:axId val="105081472"/>
        <c:axId val="105083648"/>
      </c:lineChart>
      <c:catAx>
        <c:axId val="1050814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83648"/>
        <c:crosses val="autoZero"/>
        <c:auto val="1"/>
        <c:lblAlgn val="ctr"/>
        <c:lblOffset val="100"/>
        <c:tickLblSkip val="1"/>
        <c:tickMarkSkip val="1"/>
        <c:noMultiLvlLbl val="0"/>
      </c:catAx>
      <c:valAx>
        <c:axId val="1050836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8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4.8499999999999996</c:v>
                </c:pt>
                <c:pt idx="1">
                  <c:v>4.4000000000000004</c:v>
                </c:pt>
                <c:pt idx="2">
                  <c:v>2.3199999999999998</c:v>
                </c:pt>
                <c:pt idx="3">
                  <c:v>3.72</c:v>
                </c:pt>
                <c:pt idx="4">
                  <c:v>3.38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27.44</c:v>
                </c:pt>
                <c:pt idx="1">
                  <c:v>31.95</c:v>
                </c:pt>
                <c:pt idx="2">
                  <c:v>28.66</c:v>
                </c:pt>
                <c:pt idx="3">
                  <c:v>28.31</c:v>
                </c:pt>
                <c:pt idx="4">
                  <c:v>26.61</c:v>
                </c:pt>
              </c:numCache>
            </c:numRef>
          </c:val>
        </c:ser>
        <c:dLbls>
          <c:showLegendKey val="0"/>
          <c:showVal val="0"/>
          <c:showCatName val="0"/>
          <c:showSerName val="0"/>
          <c:showPercent val="0"/>
          <c:showBubbleSize val="0"/>
        </c:dLbls>
        <c:gapWidth val="250"/>
        <c:overlap val="100"/>
        <c:axId val="105654912"/>
        <c:axId val="105665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c:v>
                </c:pt>
                <c:pt idx="1">
                  <c:v>3.72</c:v>
                </c:pt>
                <c:pt idx="2">
                  <c:v>-5.3</c:v>
                </c:pt>
                <c:pt idx="3">
                  <c:v>0.94</c:v>
                </c:pt>
                <c:pt idx="4">
                  <c:v>-2.2799999999999998</c:v>
                </c:pt>
              </c:numCache>
            </c:numRef>
          </c:val>
          <c:smooth val="0"/>
        </c:ser>
        <c:dLbls>
          <c:showLegendKey val="0"/>
          <c:showVal val="0"/>
          <c:showCatName val="0"/>
          <c:showSerName val="0"/>
          <c:showPercent val="0"/>
          <c:showBubbleSize val="0"/>
        </c:dLbls>
        <c:marker val="1"/>
        <c:smooth val="0"/>
        <c:axId val="105654912"/>
        <c:axId val="105665280"/>
      </c:lineChart>
      <c:catAx>
        <c:axId val="10565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665280"/>
        <c:crosses val="autoZero"/>
        <c:auto val="1"/>
        <c:lblAlgn val="ctr"/>
        <c:lblOffset val="100"/>
        <c:tickLblSkip val="1"/>
        <c:tickMarkSkip val="1"/>
        <c:noMultiLvlLbl val="0"/>
      </c:catAx>
      <c:valAx>
        <c:axId val="10566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5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0.02</c:v>
                </c:pt>
                <c:pt idx="4">
                  <c:v>#N/A</c:v>
                </c:pt>
                <c:pt idx="5">
                  <c:v>0.03</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土地取得造成会計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墓地公園会計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住宅新築資金会計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0.74</c:v>
                </c:pt>
                <c:pt idx="2">
                  <c:v>#N/A</c:v>
                </c:pt>
                <c:pt idx="3">
                  <c:v>0.16</c:v>
                </c:pt>
                <c:pt idx="4">
                  <c:v>#N/A</c:v>
                </c:pt>
                <c:pt idx="5">
                  <c:v>0.19</c:v>
                </c:pt>
                <c:pt idx="6">
                  <c:v>#N/A</c:v>
                </c:pt>
                <c:pt idx="7">
                  <c:v>0.25</c:v>
                </c:pt>
                <c:pt idx="8">
                  <c:v>#N/A</c:v>
                </c:pt>
                <c:pt idx="9">
                  <c:v>0.52</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0.66</c:v>
                </c:pt>
                <c:pt idx="2">
                  <c:v>#N/A</c:v>
                </c:pt>
                <c:pt idx="3">
                  <c:v>0.17</c:v>
                </c:pt>
                <c:pt idx="4">
                  <c:v>#N/A</c:v>
                </c:pt>
                <c:pt idx="5">
                  <c:v>0.02</c:v>
                </c:pt>
                <c:pt idx="6">
                  <c:v>#N/A</c:v>
                </c:pt>
                <c:pt idx="7">
                  <c:v>0.01</c:v>
                </c:pt>
                <c:pt idx="8">
                  <c:v>#N/A</c:v>
                </c:pt>
                <c:pt idx="9">
                  <c:v>1.63</c:v>
                </c:pt>
              </c:numCache>
            </c:numRef>
          </c:val>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3.35</c:v>
                </c:pt>
                <c:pt idx="2">
                  <c:v>#N/A</c:v>
                </c:pt>
                <c:pt idx="3">
                  <c:v>3.3</c:v>
                </c:pt>
                <c:pt idx="4">
                  <c:v>#N/A</c:v>
                </c:pt>
                <c:pt idx="5">
                  <c:v>0.49</c:v>
                </c:pt>
                <c:pt idx="6">
                  <c:v>#N/A</c:v>
                </c:pt>
                <c:pt idx="7">
                  <c:v>0.44</c:v>
                </c:pt>
                <c:pt idx="8">
                  <c:v>#N/A</c:v>
                </c:pt>
                <c:pt idx="9">
                  <c:v>1.89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4.84</c:v>
                </c:pt>
                <c:pt idx="2">
                  <c:v>#N/A</c:v>
                </c:pt>
                <c:pt idx="3">
                  <c:v>4.3899999999999997</c:v>
                </c:pt>
                <c:pt idx="4">
                  <c:v>#N/A</c:v>
                </c:pt>
                <c:pt idx="5">
                  <c:v>3.58</c:v>
                </c:pt>
                <c:pt idx="6">
                  <c:v>#N/A</c:v>
                </c:pt>
                <c:pt idx="7">
                  <c:v>3.69</c:v>
                </c:pt>
                <c:pt idx="8">
                  <c:v>#N/A</c:v>
                </c:pt>
                <c:pt idx="9">
                  <c:v>3.38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12.45</c:v>
                </c:pt>
                <c:pt idx="2">
                  <c:v>#N/A</c:v>
                </c:pt>
                <c:pt idx="3">
                  <c:v>13.59</c:v>
                </c:pt>
                <c:pt idx="4">
                  <c:v>#N/A</c:v>
                </c:pt>
                <c:pt idx="5">
                  <c:v>13.96</c:v>
                </c:pt>
                <c:pt idx="6">
                  <c:v>#N/A</c:v>
                </c:pt>
                <c:pt idx="7">
                  <c:v>14.42</c:v>
                </c:pt>
                <c:pt idx="8">
                  <c:v>#N/A</c:v>
                </c:pt>
                <c:pt idx="9">
                  <c:v>14.34</c:v>
                </c:pt>
              </c:numCache>
            </c:numRef>
          </c:val>
        </c:ser>
        <c:dLbls>
          <c:showLegendKey val="0"/>
          <c:showVal val="0"/>
          <c:showCatName val="0"/>
          <c:showSerName val="0"/>
          <c:showPercent val="0"/>
          <c:showBubbleSize val="0"/>
        </c:dLbls>
        <c:gapWidth val="150"/>
        <c:overlap val="100"/>
        <c:axId val="104608512"/>
        <c:axId val="104610048"/>
      </c:barChart>
      <c:catAx>
        <c:axId val="10460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10048"/>
        <c:crosses val="autoZero"/>
        <c:auto val="1"/>
        <c:lblAlgn val="ctr"/>
        <c:lblOffset val="100"/>
        <c:tickLblSkip val="1"/>
        <c:tickMarkSkip val="1"/>
        <c:noMultiLvlLbl val="0"/>
      </c:catAx>
      <c:valAx>
        <c:axId val="10461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08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458</c:v>
                </c:pt>
                <c:pt idx="5">
                  <c:v>447</c:v>
                </c:pt>
                <c:pt idx="8">
                  <c:v>438</c:v>
                </c:pt>
                <c:pt idx="11">
                  <c:v>421</c:v>
                </c:pt>
                <c:pt idx="14">
                  <c:v>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c:v>
                </c:pt>
                <c:pt idx="3">
                  <c:v>8</c:v>
                </c:pt>
                <c:pt idx="6">
                  <c:v>8</c:v>
                </c:pt>
                <c:pt idx="9">
                  <c:v>8</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51</c:v>
                </c:pt>
                <c:pt idx="3">
                  <c:v>43</c:v>
                </c:pt>
                <c:pt idx="6">
                  <c:v>16</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154</c:v>
                </c:pt>
                <c:pt idx="3">
                  <c:v>144</c:v>
                </c:pt>
                <c:pt idx="6">
                  <c:v>173</c:v>
                </c:pt>
                <c:pt idx="9">
                  <c:v>162</c:v>
                </c:pt>
                <c:pt idx="12">
                  <c:v>149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503</c:v>
                </c:pt>
                <c:pt idx="3">
                  <c:v>500</c:v>
                </c:pt>
                <c:pt idx="6">
                  <c:v>490</c:v>
                </c:pt>
                <c:pt idx="9">
                  <c:v>483</c:v>
                </c:pt>
                <c:pt idx="12">
                  <c:v>474</c:v>
                </c:pt>
              </c:numCache>
            </c:numRef>
          </c:val>
        </c:ser>
        <c:dLbls>
          <c:showLegendKey val="0"/>
          <c:showVal val="0"/>
          <c:showCatName val="0"/>
          <c:showSerName val="0"/>
          <c:showPercent val="0"/>
          <c:showBubbleSize val="0"/>
        </c:dLbls>
        <c:gapWidth val="100"/>
        <c:overlap val="100"/>
        <c:axId val="104755200"/>
        <c:axId val="10475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258</c:v>
                </c:pt>
                <c:pt idx="2">
                  <c:v>#N/A</c:v>
                </c:pt>
                <c:pt idx="3">
                  <c:v>#N/A</c:v>
                </c:pt>
                <c:pt idx="4">
                  <c:v>248</c:v>
                </c:pt>
                <c:pt idx="5">
                  <c:v>#N/A</c:v>
                </c:pt>
                <c:pt idx="6">
                  <c:v>#N/A</c:v>
                </c:pt>
                <c:pt idx="7">
                  <c:v>249</c:v>
                </c:pt>
                <c:pt idx="8">
                  <c:v>#N/A</c:v>
                </c:pt>
                <c:pt idx="9">
                  <c:v>#N/A</c:v>
                </c:pt>
                <c:pt idx="10">
                  <c:v>233</c:v>
                </c:pt>
                <c:pt idx="11">
                  <c:v>#N/A</c:v>
                </c:pt>
                <c:pt idx="12">
                  <c:v>#N/A</c:v>
                </c:pt>
                <c:pt idx="13">
                  <c:v>209</c:v>
                </c:pt>
                <c:pt idx="14">
                  <c:v>#N/A</c:v>
                </c:pt>
              </c:numCache>
            </c:numRef>
          </c:val>
          <c:smooth val="0"/>
        </c:ser>
        <c:dLbls>
          <c:showLegendKey val="0"/>
          <c:showVal val="0"/>
          <c:showCatName val="0"/>
          <c:showSerName val="0"/>
          <c:showPercent val="0"/>
          <c:showBubbleSize val="0"/>
        </c:dLbls>
        <c:marker val="1"/>
        <c:smooth val="0"/>
        <c:axId val="104755200"/>
        <c:axId val="104757120"/>
      </c:lineChart>
      <c:catAx>
        <c:axId val="10475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757120"/>
        <c:crosses val="autoZero"/>
        <c:auto val="1"/>
        <c:lblAlgn val="ctr"/>
        <c:lblOffset val="100"/>
        <c:tickLblSkip val="1"/>
        <c:tickMarkSkip val="1"/>
        <c:noMultiLvlLbl val="0"/>
      </c:catAx>
      <c:valAx>
        <c:axId val="10475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5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5297</c:v>
                </c:pt>
                <c:pt idx="5">
                  <c:v>5088</c:v>
                </c:pt>
                <c:pt idx="8">
                  <c:v>4934</c:v>
                </c:pt>
                <c:pt idx="11">
                  <c:v>4836</c:v>
                </c:pt>
                <c:pt idx="14">
                  <c:v>4708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114</c:v>
                </c:pt>
                <c:pt idx="5">
                  <c:v>81</c:v>
                </c:pt>
                <c:pt idx="8">
                  <c:v>49</c:v>
                </c:pt>
                <c:pt idx="11">
                  <c:v>36</c:v>
                </c:pt>
                <c:pt idx="14">
                  <c:v>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1100</c:v>
                </c:pt>
                <c:pt idx="5">
                  <c:v>1193</c:v>
                </c:pt>
                <c:pt idx="8">
                  <c:v>1127</c:v>
                </c:pt>
                <c:pt idx="11">
                  <c:v>1093</c:v>
                </c:pt>
                <c:pt idx="14">
                  <c:v>1062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c:v>
                </c:pt>
                <c:pt idx="3">
                  <c:v>5</c:v>
                </c:pt>
                <c:pt idx="6">
                  <c:v>5</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350</c:v>
                </c:pt>
                <c:pt idx="3">
                  <c:v>433</c:v>
                </c:pt>
                <c:pt idx="6">
                  <c:v>447</c:v>
                </c:pt>
                <c:pt idx="9">
                  <c:v>924</c:v>
                </c:pt>
                <c:pt idx="12">
                  <c:v>739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61</c:v>
                </c:pt>
                <c:pt idx="3">
                  <c:v>20</c:v>
                </c:pt>
                <c:pt idx="6">
                  <c:v>4</c:v>
                </c:pt>
                <c:pt idx="9">
                  <c:v>3</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2324</c:v>
                </c:pt>
                <c:pt idx="3">
                  <c:v>2296</c:v>
                </c:pt>
                <c:pt idx="6">
                  <c:v>2413</c:v>
                </c:pt>
                <c:pt idx="9">
                  <c:v>2277</c:v>
                </c:pt>
                <c:pt idx="12">
                  <c:v>2170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36</c:v>
                </c:pt>
                <c:pt idx="3">
                  <c:v>28</c:v>
                </c:pt>
                <c:pt idx="6">
                  <c:v>19</c:v>
                </c:pt>
                <c:pt idx="9">
                  <c:v>11</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3794</c:v>
                </c:pt>
                <c:pt idx="3">
                  <c:v>3609</c:v>
                </c:pt>
                <c:pt idx="6">
                  <c:v>3482</c:v>
                </c:pt>
                <c:pt idx="9">
                  <c:v>3446</c:v>
                </c:pt>
                <c:pt idx="12">
                  <c:v>3236</c:v>
                </c:pt>
              </c:numCache>
            </c:numRef>
          </c:val>
        </c:ser>
        <c:dLbls>
          <c:showLegendKey val="0"/>
          <c:showVal val="0"/>
          <c:showCatName val="0"/>
          <c:showSerName val="0"/>
          <c:showPercent val="0"/>
          <c:showBubbleSize val="0"/>
        </c:dLbls>
        <c:gapWidth val="100"/>
        <c:overlap val="100"/>
        <c:axId val="91405696"/>
        <c:axId val="91420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62</c:v>
                </c:pt>
                <c:pt idx="2">
                  <c:v>#N/A</c:v>
                </c:pt>
                <c:pt idx="3">
                  <c:v>#N/A</c:v>
                </c:pt>
                <c:pt idx="4">
                  <c:v>29</c:v>
                </c:pt>
                <c:pt idx="5">
                  <c:v>#N/A</c:v>
                </c:pt>
                <c:pt idx="6">
                  <c:v>#N/A</c:v>
                </c:pt>
                <c:pt idx="7">
                  <c:v>260</c:v>
                </c:pt>
                <c:pt idx="8">
                  <c:v>#N/A</c:v>
                </c:pt>
                <c:pt idx="9">
                  <c:v>#N/A</c:v>
                </c:pt>
                <c:pt idx="10">
                  <c:v>696</c:v>
                </c:pt>
                <c:pt idx="11">
                  <c:v>#N/A</c:v>
                </c:pt>
                <c:pt idx="12">
                  <c:v>#N/A</c:v>
                </c:pt>
                <c:pt idx="13">
                  <c:v>368</c:v>
                </c:pt>
                <c:pt idx="14">
                  <c:v>#N/A</c:v>
                </c:pt>
              </c:numCache>
            </c:numRef>
          </c:val>
          <c:smooth val="0"/>
        </c:ser>
        <c:dLbls>
          <c:showLegendKey val="0"/>
          <c:showVal val="0"/>
          <c:showCatName val="0"/>
          <c:showSerName val="0"/>
          <c:showPercent val="0"/>
          <c:showBubbleSize val="0"/>
        </c:dLbls>
        <c:marker val="1"/>
        <c:smooth val="0"/>
        <c:axId val="91405696"/>
        <c:axId val="91420160"/>
      </c:lineChart>
      <c:catAx>
        <c:axId val="9140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420160"/>
        <c:crosses val="autoZero"/>
        <c:auto val="1"/>
        <c:lblAlgn val="ctr"/>
        <c:lblOffset val="100"/>
        <c:tickLblSkip val="1"/>
        <c:tickMarkSkip val="1"/>
        <c:noMultiLvlLbl val="0"/>
      </c:catAx>
      <c:valAx>
        <c:axId val="9142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0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7,505
7,457
13.63
3,802,711
3,703,149
78,999
2,333,998
3,236,030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全国市町村平均、県内市町村平均を大きく下回っている。本町は元来から自主財源に乏しく、依存財源に頼った財政運営を行ってきたところであり、今後は企業誘致の推進による税収の確保や、需要では新規発行債の抑制に努めるなど比率の上昇を図っていくことと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3326</xdr:rowOff>
    </xdr:to>
    <xdr:cxnSp macro="">
      <xdr:nvCxnSpPr>
        <xdr:cNvPr id="68" name="直線コネクタ 67"/>
        <xdr:cNvCxnSpPr/>
      </xdr:nvCxnSpPr>
      <xdr:spPr>
        <a:xfrm flipV="1">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3326</xdr:rowOff>
    </xdr:from>
    <xdr:to>
      <xdr:col>6</xdr:col>
      <xdr:colOff>0</xdr:colOff>
      <xdr:row>43</xdr:row>
      <xdr:rowOff>14817</xdr:rowOff>
    </xdr:to>
    <xdr:cxnSp macro="">
      <xdr:nvCxnSpPr>
        <xdr:cNvPr id="71" name="直線コネクタ 70"/>
        <xdr:cNvCxnSpPr/>
      </xdr:nvCxnSpPr>
      <xdr:spPr>
        <a:xfrm flipV="1">
          <a:off x="3225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3" name="テキスト ボックス 72"/>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3326</xdr:rowOff>
    </xdr:from>
    <xdr:to>
      <xdr:col>4</xdr:col>
      <xdr:colOff>482600</xdr:colOff>
      <xdr:row>43</xdr:row>
      <xdr:rowOff>14817</xdr:rowOff>
    </xdr:to>
    <xdr:cxnSp macro="">
      <xdr:nvCxnSpPr>
        <xdr:cNvPr id="74" name="直線コネクタ 73"/>
        <xdr:cNvCxnSpPr/>
      </xdr:nvCxnSpPr>
      <xdr:spPr>
        <a:xfrm>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6" name="テキスト ボックス 75"/>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3326</xdr:rowOff>
    </xdr:to>
    <xdr:cxnSp macro="">
      <xdr:nvCxnSpPr>
        <xdr:cNvPr id="77" name="直線コネクタ 76"/>
        <xdr:cNvCxnSpPr/>
      </xdr:nvCxnSpPr>
      <xdr:spPr>
        <a:xfrm>
          <a:off x="1447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79" name="テキスト ボックス 78"/>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81" name="テキスト ボックス 80"/>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7" name="円/楕円 86"/>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88"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123976</xdr:rowOff>
    </xdr:from>
    <xdr:to>
      <xdr:col>6</xdr:col>
      <xdr:colOff>50800</xdr:colOff>
      <xdr:row>43</xdr:row>
      <xdr:rowOff>54126</xdr:rowOff>
    </xdr:to>
    <xdr:sp macro="" textlink="">
      <xdr:nvSpPr>
        <xdr:cNvPr id="89" name="円/楕円 88"/>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64303</xdr:rowOff>
    </xdr:from>
    <xdr:ext cx="736600" cy="259045"/>
    <xdr:sp macro="" textlink="">
      <xdr:nvSpPr>
        <xdr:cNvPr id="90" name="テキスト ボックス 89"/>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92" name="テキスト ボックス 91"/>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123976</xdr:rowOff>
    </xdr:from>
    <xdr:to>
      <xdr:col>3</xdr:col>
      <xdr:colOff>330200</xdr:colOff>
      <xdr:row>43</xdr:row>
      <xdr:rowOff>54126</xdr:rowOff>
    </xdr:to>
    <xdr:sp macro="" textlink="">
      <xdr:nvSpPr>
        <xdr:cNvPr id="93" name="円/楕円 92"/>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94" name="テキスト ボックス 93"/>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95" name="円/楕円 94"/>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96" name="テキスト ボックス 95"/>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内最下位は免れたものの前年度より５．１ポイント上昇し、依然全国市町村平均・県内市町村平均を大きく上回っている。数値悪化の要因としては経常収入については町税で法人税の大幅減などにより約８８百万円の減、地方交付税も前年度法人税割の上昇等により約７２百万円の減となった他、直売所運営の指定管理化に伴い諸収入が約１０１百万円の減となるなど経常収入全体で約２６０百万円の大幅な減となった。これに対し歳出の経常経費では、人件費で約５４百万円の減となるなど削減につとめた他、物件費で約７０百万円、公債費で約１０百万円の減額となるなどしたが、全体では約１３９百万円の減額に留まったことが数値悪化につながった。今後は引き続き歳入確保及び歳出削減に努めることとし、比率が良化するようにしていくこととし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150495</xdr:rowOff>
    </xdr:from>
    <xdr:to>
      <xdr:col>7</xdr:col>
      <xdr:colOff>152400</xdr:colOff>
      <xdr:row>65</xdr:row>
      <xdr:rowOff>12700</xdr:rowOff>
    </xdr:to>
    <xdr:cxnSp macro="">
      <xdr:nvCxnSpPr>
        <xdr:cNvPr id="131" name="直線コネクタ 130"/>
        <xdr:cNvCxnSpPr/>
      </xdr:nvCxnSpPr>
      <xdr:spPr>
        <a:xfrm>
          <a:off x="4114800" y="10951845"/>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113258</xdr:rowOff>
    </xdr:from>
    <xdr:ext cx="762000" cy="259045"/>
    <xdr:sp macro="" textlink="">
      <xdr:nvSpPr>
        <xdr:cNvPr id="132" name="財政構造の弾力性平均値テキスト"/>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150495</xdr:rowOff>
    </xdr:from>
    <xdr:to>
      <xdr:col>6</xdr:col>
      <xdr:colOff>0</xdr:colOff>
      <xdr:row>64</xdr:row>
      <xdr:rowOff>7196</xdr:rowOff>
    </xdr:to>
    <xdr:cxnSp macro="">
      <xdr:nvCxnSpPr>
        <xdr:cNvPr id="134" name="直線コネクタ 133"/>
        <xdr:cNvCxnSpPr/>
      </xdr:nvCxnSpPr>
      <xdr:spPr>
        <a:xfrm flipV="1">
          <a:off x="3225800" y="1095184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36" name="テキスト ボックス 13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102235</xdr:rowOff>
    </xdr:from>
    <xdr:to>
      <xdr:col>4</xdr:col>
      <xdr:colOff>482600</xdr:colOff>
      <xdr:row>64</xdr:row>
      <xdr:rowOff>7196</xdr:rowOff>
    </xdr:to>
    <xdr:cxnSp macro="">
      <xdr:nvCxnSpPr>
        <xdr:cNvPr id="137" name="直線コネクタ 136"/>
        <xdr:cNvCxnSpPr/>
      </xdr:nvCxnSpPr>
      <xdr:spPr>
        <a:xfrm>
          <a:off x="2336800" y="1090358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39" name="テキスト ボックス 138"/>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29845</xdr:rowOff>
    </xdr:from>
    <xdr:to>
      <xdr:col>3</xdr:col>
      <xdr:colOff>279400</xdr:colOff>
      <xdr:row>63</xdr:row>
      <xdr:rowOff>102235</xdr:rowOff>
    </xdr:to>
    <xdr:cxnSp macro="">
      <xdr:nvCxnSpPr>
        <xdr:cNvPr id="140" name="直線コネクタ 139"/>
        <xdr:cNvCxnSpPr/>
      </xdr:nvCxnSpPr>
      <xdr:spPr>
        <a:xfrm>
          <a:off x="1447800" y="108311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42" name="テキスト ボックス 141"/>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166810</xdr:rowOff>
    </xdr:from>
    <xdr:ext cx="762000" cy="259045"/>
    <xdr:sp macro="" textlink="">
      <xdr:nvSpPr>
        <xdr:cNvPr id="144" name="テキスト ボックス 143"/>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50" name="円/楕円 149"/>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105427</xdr:rowOff>
    </xdr:from>
    <xdr:ext cx="762000" cy="259045"/>
    <xdr:sp macro="" textlink="">
      <xdr:nvSpPr>
        <xdr:cNvPr id="151"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99695</xdr:rowOff>
    </xdr:from>
    <xdr:to>
      <xdr:col>6</xdr:col>
      <xdr:colOff>50800</xdr:colOff>
      <xdr:row>64</xdr:row>
      <xdr:rowOff>29845</xdr:rowOff>
    </xdr:to>
    <xdr:sp macro="" textlink="">
      <xdr:nvSpPr>
        <xdr:cNvPr id="152" name="円/楕円 151"/>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14622</xdr:rowOff>
    </xdr:from>
    <xdr:ext cx="736600" cy="259045"/>
    <xdr:sp macro="" textlink="">
      <xdr:nvSpPr>
        <xdr:cNvPr id="153" name="テキスト ボックス 152"/>
        <xdr:cNvSpPr txBox="1"/>
      </xdr:nvSpPr>
      <xdr:spPr>
        <a:xfrm>
          <a:off x="3733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127846</xdr:rowOff>
    </xdr:from>
    <xdr:to>
      <xdr:col>4</xdr:col>
      <xdr:colOff>533400</xdr:colOff>
      <xdr:row>64</xdr:row>
      <xdr:rowOff>57996</xdr:rowOff>
    </xdr:to>
    <xdr:sp macro="" textlink="">
      <xdr:nvSpPr>
        <xdr:cNvPr id="154" name="円/楕円 153"/>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42773</xdr:rowOff>
    </xdr:from>
    <xdr:ext cx="762000" cy="259045"/>
    <xdr:sp macro="" textlink="">
      <xdr:nvSpPr>
        <xdr:cNvPr id="155" name="テキスト ボックス 154"/>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51435</xdr:rowOff>
    </xdr:from>
    <xdr:to>
      <xdr:col>3</xdr:col>
      <xdr:colOff>330200</xdr:colOff>
      <xdr:row>63</xdr:row>
      <xdr:rowOff>153035</xdr:rowOff>
    </xdr:to>
    <xdr:sp macro="" textlink="">
      <xdr:nvSpPr>
        <xdr:cNvPr id="156" name="円/楕円 155"/>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137812</xdr:rowOff>
    </xdr:from>
    <xdr:ext cx="762000" cy="259045"/>
    <xdr:sp macro="" textlink="">
      <xdr:nvSpPr>
        <xdr:cNvPr id="157" name="テキスト ボックス 156"/>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150495</xdr:rowOff>
    </xdr:from>
    <xdr:to>
      <xdr:col>2</xdr:col>
      <xdr:colOff>127000</xdr:colOff>
      <xdr:row>63</xdr:row>
      <xdr:rowOff>80645</xdr:rowOff>
    </xdr:to>
    <xdr:sp macro="" textlink="">
      <xdr:nvSpPr>
        <xdr:cNvPr id="158" name="円/楕円 157"/>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65422</xdr:rowOff>
    </xdr:from>
    <xdr:ext cx="762000" cy="259045"/>
    <xdr:sp macro="" textlink="">
      <xdr:nvSpPr>
        <xdr:cNvPr id="159" name="テキスト ボックス 158"/>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[230,619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町の前年度決算と比較すると約１９千円の増であり、類似団体内では中位を保っているが、全国市町村平均・県内市町村平均を依然はるかに上回っている。人件費については、平成２７年４月１日現在の職員数は９６名であるが、団塊世代の退職がほぼ終了し今後大幅に減少することは見込まれないものの、採用を抑制することで削減を図っている。物件費については臨時職員等の賃金の占める割合も大きいが、大半の保育士・小中学校講師・図書館司書など専門職の正規採用を抑制し人件費の増加を抑制しているため一定幅以上の削減が難しい面があるが、近年上昇が著しい電算システム関係経費については平成２７年１０月より県内６町によりクラウド化し共通化することで削減を図っ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18435</xdr:rowOff>
    </xdr:from>
    <xdr:to>
      <xdr:col>7</xdr:col>
      <xdr:colOff>152400</xdr:colOff>
      <xdr:row>83</xdr:row>
      <xdr:rowOff>95622</xdr:rowOff>
    </xdr:to>
    <xdr:cxnSp macro="">
      <xdr:nvCxnSpPr>
        <xdr:cNvPr id="194" name="直線コネクタ 193"/>
        <xdr:cNvCxnSpPr/>
      </xdr:nvCxnSpPr>
      <xdr:spPr>
        <a:xfrm>
          <a:off x="4114800" y="14248785"/>
          <a:ext cx="838200" cy="7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22210</xdr:rowOff>
    </xdr:from>
    <xdr:ext cx="762000" cy="259045"/>
    <xdr:sp macro="" textlink="">
      <xdr:nvSpPr>
        <xdr:cNvPr id="195" name="人件費・物件費等の状況平均値テキスト"/>
        <xdr:cNvSpPr txBox="1"/>
      </xdr:nvSpPr>
      <xdr:spPr>
        <a:xfrm>
          <a:off x="5041900" y="14081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138351</xdr:rowOff>
    </xdr:from>
    <xdr:to>
      <xdr:col>6</xdr:col>
      <xdr:colOff>0</xdr:colOff>
      <xdr:row>83</xdr:row>
      <xdr:rowOff>18435</xdr:rowOff>
    </xdr:to>
    <xdr:cxnSp macro="">
      <xdr:nvCxnSpPr>
        <xdr:cNvPr id="197" name="直線コネクタ 196"/>
        <xdr:cNvCxnSpPr/>
      </xdr:nvCxnSpPr>
      <xdr:spPr>
        <a:xfrm>
          <a:off x="3225800" y="14197251"/>
          <a:ext cx="889000" cy="5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66583</xdr:rowOff>
    </xdr:from>
    <xdr:ext cx="736600" cy="259045"/>
    <xdr:sp macro="" textlink="">
      <xdr:nvSpPr>
        <xdr:cNvPr id="199" name="テキスト ボックス 198"/>
        <xdr:cNvSpPr txBox="1"/>
      </xdr:nvSpPr>
      <xdr:spPr>
        <a:xfrm>
          <a:off x="3733800" y="1395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138351</xdr:rowOff>
    </xdr:from>
    <xdr:to>
      <xdr:col>4</xdr:col>
      <xdr:colOff>482600</xdr:colOff>
      <xdr:row>82</xdr:row>
      <xdr:rowOff>153826</xdr:rowOff>
    </xdr:to>
    <xdr:cxnSp macro="">
      <xdr:nvCxnSpPr>
        <xdr:cNvPr id="200" name="直線コネクタ 199"/>
        <xdr:cNvCxnSpPr/>
      </xdr:nvCxnSpPr>
      <xdr:spPr>
        <a:xfrm flipV="1">
          <a:off x="2336800" y="14197251"/>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117970</xdr:rowOff>
    </xdr:from>
    <xdr:to>
      <xdr:col>3</xdr:col>
      <xdr:colOff>279400</xdr:colOff>
      <xdr:row>82</xdr:row>
      <xdr:rowOff>153826</xdr:rowOff>
    </xdr:to>
    <xdr:cxnSp macro="">
      <xdr:nvCxnSpPr>
        <xdr:cNvPr id="203" name="直線コネクタ 202"/>
        <xdr:cNvCxnSpPr/>
      </xdr:nvCxnSpPr>
      <xdr:spPr>
        <a:xfrm>
          <a:off x="1447800" y="14176870"/>
          <a:ext cx="889000" cy="3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18890</xdr:rowOff>
    </xdr:from>
    <xdr:ext cx="762000" cy="259045"/>
    <xdr:sp macro="" textlink="">
      <xdr:nvSpPr>
        <xdr:cNvPr id="205" name="テキスト ボックス 204"/>
        <xdr:cNvSpPr txBox="1"/>
      </xdr:nvSpPr>
      <xdr:spPr>
        <a:xfrm>
          <a:off x="1955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129974</xdr:rowOff>
    </xdr:from>
    <xdr:ext cx="762000" cy="259045"/>
    <xdr:sp macro="" textlink="">
      <xdr:nvSpPr>
        <xdr:cNvPr id="207" name="テキスト ボックス 206"/>
        <xdr:cNvSpPr txBox="1"/>
      </xdr:nvSpPr>
      <xdr:spPr>
        <a:xfrm>
          <a:off x="1066800" y="1384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44822</xdr:rowOff>
    </xdr:from>
    <xdr:to>
      <xdr:col>7</xdr:col>
      <xdr:colOff>203200</xdr:colOff>
      <xdr:row>83</xdr:row>
      <xdr:rowOff>146422</xdr:rowOff>
    </xdr:to>
    <xdr:sp macro="" textlink="">
      <xdr:nvSpPr>
        <xdr:cNvPr id="213" name="円/楕円 212"/>
        <xdr:cNvSpPr/>
      </xdr:nvSpPr>
      <xdr:spPr>
        <a:xfrm>
          <a:off x="4902200" y="142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16899</xdr:rowOff>
    </xdr:from>
    <xdr:ext cx="762000" cy="259045"/>
    <xdr:sp macro="" textlink="">
      <xdr:nvSpPr>
        <xdr:cNvPr id="214" name="人件費・物件費等の状況該当値テキスト"/>
        <xdr:cNvSpPr txBox="1"/>
      </xdr:nvSpPr>
      <xdr:spPr>
        <a:xfrm>
          <a:off x="5041900" y="1424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230,619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139085</xdr:rowOff>
    </xdr:from>
    <xdr:to>
      <xdr:col>6</xdr:col>
      <xdr:colOff>50800</xdr:colOff>
      <xdr:row>83</xdr:row>
      <xdr:rowOff>69235</xdr:rowOff>
    </xdr:to>
    <xdr:sp macro="" textlink="">
      <xdr:nvSpPr>
        <xdr:cNvPr id="215" name="円/楕円 214"/>
        <xdr:cNvSpPr/>
      </xdr:nvSpPr>
      <xdr:spPr>
        <a:xfrm>
          <a:off x="4064000" y="141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54012</xdr:rowOff>
    </xdr:from>
    <xdr:ext cx="736600" cy="259045"/>
    <xdr:sp macro="" textlink="">
      <xdr:nvSpPr>
        <xdr:cNvPr id="216" name="テキスト ボックス 215"/>
        <xdr:cNvSpPr txBox="1"/>
      </xdr:nvSpPr>
      <xdr:spPr>
        <a:xfrm>
          <a:off x="3733800" y="14284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211,426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87551</xdr:rowOff>
    </xdr:from>
    <xdr:to>
      <xdr:col>4</xdr:col>
      <xdr:colOff>533400</xdr:colOff>
      <xdr:row>83</xdr:row>
      <xdr:rowOff>17701</xdr:rowOff>
    </xdr:to>
    <xdr:sp macro="" textlink="">
      <xdr:nvSpPr>
        <xdr:cNvPr id="217" name="円/楕円 216"/>
        <xdr:cNvSpPr/>
      </xdr:nvSpPr>
      <xdr:spPr>
        <a:xfrm>
          <a:off x="3175000" y="141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27878</xdr:rowOff>
    </xdr:from>
    <xdr:ext cx="762000" cy="259045"/>
    <xdr:sp macro="" textlink="">
      <xdr:nvSpPr>
        <xdr:cNvPr id="218" name="テキスト ボックス 217"/>
        <xdr:cNvSpPr txBox="1"/>
      </xdr:nvSpPr>
      <xdr:spPr>
        <a:xfrm>
          <a:off x="2844800" y="1391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198,612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103026</xdr:rowOff>
    </xdr:from>
    <xdr:to>
      <xdr:col>3</xdr:col>
      <xdr:colOff>330200</xdr:colOff>
      <xdr:row>83</xdr:row>
      <xdr:rowOff>33176</xdr:rowOff>
    </xdr:to>
    <xdr:sp macro="" textlink="">
      <xdr:nvSpPr>
        <xdr:cNvPr id="219" name="円/楕円 218"/>
        <xdr:cNvSpPr/>
      </xdr:nvSpPr>
      <xdr:spPr>
        <a:xfrm>
          <a:off x="2286000" y="141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17953</xdr:rowOff>
    </xdr:from>
    <xdr:ext cx="762000" cy="259045"/>
    <xdr:sp macro="" textlink="">
      <xdr:nvSpPr>
        <xdr:cNvPr id="220" name="テキスト ボックス 219"/>
        <xdr:cNvSpPr txBox="1"/>
      </xdr:nvSpPr>
      <xdr:spPr>
        <a:xfrm>
          <a:off x="1955800" y="142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202,460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67170</xdr:rowOff>
    </xdr:from>
    <xdr:to>
      <xdr:col>2</xdr:col>
      <xdr:colOff>127000</xdr:colOff>
      <xdr:row>82</xdr:row>
      <xdr:rowOff>168770</xdr:rowOff>
    </xdr:to>
    <xdr:sp macro="" textlink="">
      <xdr:nvSpPr>
        <xdr:cNvPr id="221" name="円/楕円 220"/>
        <xdr:cNvSpPr/>
      </xdr:nvSpPr>
      <xdr:spPr>
        <a:xfrm>
          <a:off x="1397000" y="1412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153547</xdr:rowOff>
    </xdr:from>
    <xdr:ext cx="762000" cy="259045"/>
    <xdr:sp macro="" textlink="">
      <xdr:nvSpPr>
        <xdr:cNvPr id="222" name="テキスト ボックス 221"/>
        <xdr:cNvSpPr txBox="1"/>
      </xdr:nvSpPr>
      <xdr:spPr>
        <a:xfrm>
          <a:off x="1066800" y="1421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昨年度より０．６ポイント上昇したが、類似団体内では中位であり、全国町村平均を下回っているため今後も引き続き給与の適正化に努める。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80011</xdr:rowOff>
    </xdr:to>
    <xdr:cxnSp macro="">
      <xdr:nvCxnSpPr>
        <xdr:cNvPr id="256" name="直線コネクタ 255"/>
        <xdr:cNvCxnSpPr/>
      </xdr:nvCxnSpPr>
      <xdr:spPr>
        <a:xfrm>
          <a:off x="16179800" y="1460500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88</xdr:row>
      <xdr:rowOff>48261</xdr:rowOff>
    </xdr:to>
    <xdr:cxnSp macro="">
      <xdr:nvCxnSpPr>
        <xdr:cNvPr id="259" name="直線コネクタ 258"/>
        <xdr:cNvCxnSpPr/>
      </xdr:nvCxnSpPr>
      <xdr:spPr>
        <a:xfrm flipV="1">
          <a:off x="15290800" y="14605000"/>
          <a:ext cx="8890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1" name="テキスト ボックス 260"/>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48261</xdr:rowOff>
    </xdr:from>
    <xdr:to>
      <xdr:col>22</xdr:col>
      <xdr:colOff>203200</xdr:colOff>
      <xdr:row>89</xdr:row>
      <xdr:rowOff>21589</xdr:rowOff>
    </xdr:to>
    <xdr:cxnSp macro="">
      <xdr:nvCxnSpPr>
        <xdr:cNvPr id="262" name="直線コネクタ 261"/>
        <xdr:cNvCxnSpPr/>
      </xdr:nvCxnSpPr>
      <xdr:spPr>
        <a:xfrm flipV="1">
          <a:off x="14401800" y="151358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4" name="テキスト ボックス 263"/>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89</xdr:row>
      <xdr:rowOff>21589</xdr:rowOff>
    </xdr:to>
    <xdr:cxnSp macro="">
      <xdr:nvCxnSpPr>
        <xdr:cNvPr id="265" name="直線コネクタ 264"/>
        <xdr:cNvCxnSpPr/>
      </xdr:nvCxnSpPr>
      <xdr:spPr>
        <a:xfrm>
          <a:off x="13512800" y="14580870"/>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67" name="テキスト ボックス 266"/>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8" name="フローチャート : 判断 267"/>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60554</xdr:rowOff>
    </xdr:from>
    <xdr:ext cx="762000" cy="259045"/>
    <xdr:sp macro="" textlink="">
      <xdr:nvSpPr>
        <xdr:cNvPr id="269" name="テキスト ボックス 268"/>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5" name="円/楕円 274"/>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6"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7" name="円/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8" name="テキスト ボックス 277"/>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79" name="円/楕円 278"/>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109238</xdr:rowOff>
    </xdr:from>
    <xdr:ext cx="762000" cy="259045"/>
    <xdr:sp macro="" textlink="">
      <xdr:nvSpPr>
        <xdr:cNvPr id="280" name="テキスト ボックス 279"/>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81" name="円/楕円 280"/>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82" name="テキスト ボックス 281"/>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83" name="円/楕円 282"/>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84" name="テキスト ボックス 283"/>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全国市町村平均、県内市町村平均を大きく上回っている。本町の前年度と比較すると０．２６ポイントの増とほぼ横ばいで、７人を下回ることは困難であり、新規採用を抑制して削減に努めたいが、保育士や介護支援専門員、心理判定員など、時代に即した職員採用が必要となっていることが課題とな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88212</xdr:rowOff>
    </xdr:from>
    <xdr:to>
      <xdr:col>24</xdr:col>
      <xdr:colOff>558800</xdr:colOff>
      <xdr:row>61</xdr:row>
      <xdr:rowOff>114353</xdr:rowOff>
    </xdr:to>
    <xdr:cxnSp macro="">
      <xdr:nvCxnSpPr>
        <xdr:cNvPr id="323" name="直線コネクタ 322"/>
        <xdr:cNvCxnSpPr/>
      </xdr:nvCxnSpPr>
      <xdr:spPr>
        <a:xfrm>
          <a:off x="16179800" y="10546662"/>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20760</xdr:rowOff>
    </xdr:from>
    <xdr:ext cx="762000" cy="259045"/>
    <xdr:sp macro="" textlink="">
      <xdr:nvSpPr>
        <xdr:cNvPr id="324" name="定員管理の状況平均値テキスト"/>
        <xdr:cNvSpPr txBox="1"/>
      </xdr:nvSpPr>
      <xdr:spPr>
        <a:xfrm>
          <a:off x="17106900" y="1030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88212</xdr:rowOff>
    </xdr:from>
    <xdr:to>
      <xdr:col>23</xdr:col>
      <xdr:colOff>406400</xdr:colOff>
      <xdr:row>61</xdr:row>
      <xdr:rowOff>121391</xdr:rowOff>
    </xdr:to>
    <xdr:cxnSp macro="">
      <xdr:nvCxnSpPr>
        <xdr:cNvPr id="326" name="直線コネクタ 325"/>
        <xdr:cNvCxnSpPr/>
      </xdr:nvCxnSpPr>
      <xdr:spPr>
        <a:xfrm flipV="1">
          <a:off x="15290800" y="10546662"/>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97913</xdr:rowOff>
    </xdr:from>
    <xdr:ext cx="736600" cy="259045"/>
    <xdr:sp macro="" textlink="">
      <xdr:nvSpPr>
        <xdr:cNvPr id="328" name="テキスト ボックス 327"/>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121391</xdr:rowOff>
    </xdr:from>
    <xdr:to>
      <xdr:col>22</xdr:col>
      <xdr:colOff>203200</xdr:colOff>
      <xdr:row>61</xdr:row>
      <xdr:rowOff>162613</xdr:rowOff>
    </xdr:to>
    <xdr:cxnSp macro="">
      <xdr:nvCxnSpPr>
        <xdr:cNvPr id="329" name="直線コネクタ 328"/>
        <xdr:cNvCxnSpPr/>
      </xdr:nvCxnSpPr>
      <xdr:spPr>
        <a:xfrm flipV="1">
          <a:off x="14401800" y="10579841"/>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86853</xdr:rowOff>
    </xdr:from>
    <xdr:ext cx="762000" cy="259045"/>
    <xdr:sp macro="" textlink="">
      <xdr:nvSpPr>
        <xdr:cNvPr id="331" name="テキスト ボックス 330"/>
        <xdr:cNvSpPr txBox="1"/>
      </xdr:nvSpPr>
      <xdr:spPr>
        <a:xfrm>
          <a:off x="14909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107315</xdr:rowOff>
    </xdr:from>
    <xdr:to>
      <xdr:col>21</xdr:col>
      <xdr:colOff>0</xdr:colOff>
      <xdr:row>61</xdr:row>
      <xdr:rowOff>162613</xdr:rowOff>
    </xdr:to>
    <xdr:cxnSp macro="">
      <xdr:nvCxnSpPr>
        <xdr:cNvPr id="332" name="直線コネクタ 331"/>
        <xdr:cNvCxnSpPr/>
      </xdr:nvCxnSpPr>
      <xdr:spPr>
        <a:xfrm>
          <a:off x="13512800" y="10565765"/>
          <a:ext cx="889000" cy="5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88864</xdr:rowOff>
    </xdr:from>
    <xdr:ext cx="762000" cy="259045"/>
    <xdr:sp macro="" textlink="">
      <xdr:nvSpPr>
        <xdr:cNvPr id="334" name="テキスト ボックス 333"/>
        <xdr:cNvSpPr txBox="1"/>
      </xdr:nvSpPr>
      <xdr:spPr>
        <a:xfrm>
          <a:off x="14020800" y="1020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5" name="フローチャート : 判断 334"/>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82831</xdr:rowOff>
    </xdr:from>
    <xdr:ext cx="762000" cy="259045"/>
    <xdr:sp macro="" textlink="">
      <xdr:nvSpPr>
        <xdr:cNvPr id="336" name="テキスト ボックス 335"/>
        <xdr:cNvSpPr txBox="1"/>
      </xdr:nvSpPr>
      <xdr:spPr>
        <a:xfrm>
          <a:off x="13131800" y="1019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63553</xdr:rowOff>
    </xdr:from>
    <xdr:to>
      <xdr:col>24</xdr:col>
      <xdr:colOff>609600</xdr:colOff>
      <xdr:row>61</xdr:row>
      <xdr:rowOff>165153</xdr:rowOff>
    </xdr:to>
    <xdr:sp macro="" textlink="">
      <xdr:nvSpPr>
        <xdr:cNvPr id="342" name="円/楕円 341"/>
        <xdr:cNvSpPr/>
      </xdr:nvSpPr>
      <xdr:spPr>
        <a:xfrm>
          <a:off x="16967200" y="1052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35630</xdr:rowOff>
    </xdr:from>
    <xdr:ext cx="762000" cy="259045"/>
    <xdr:sp macro="" textlink="">
      <xdr:nvSpPr>
        <xdr:cNvPr id="343" name="定員管理の状況該当値テキスト"/>
        <xdr:cNvSpPr txBox="1"/>
      </xdr:nvSpPr>
      <xdr:spPr>
        <a:xfrm>
          <a:off x="17106900" y="104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37412</xdr:rowOff>
    </xdr:from>
    <xdr:to>
      <xdr:col>23</xdr:col>
      <xdr:colOff>457200</xdr:colOff>
      <xdr:row>61</xdr:row>
      <xdr:rowOff>139012</xdr:rowOff>
    </xdr:to>
    <xdr:sp macro="" textlink="">
      <xdr:nvSpPr>
        <xdr:cNvPr id="344" name="円/楕円 343"/>
        <xdr:cNvSpPr/>
      </xdr:nvSpPr>
      <xdr:spPr>
        <a:xfrm>
          <a:off x="16129000" y="104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123789</xdr:rowOff>
    </xdr:from>
    <xdr:ext cx="736600" cy="259045"/>
    <xdr:sp macro="" textlink="">
      <xdr:nvSpPr>
        <xdr:cNvPr id="345" name="テキスト ボックス 344"/>
        <xdr:cNvSpPr txBox="1"/>
      </xdr:nvSpPr>
      <xdr:spPr>
        <a:xfrm>
          <a:off x="15798800" y="1058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70591</xdr:rowOff>
    </xdr:from>
    <xdr:to>
      <xdr:col>22</xdr:col>
      <xdr:colOff>254000</xdr:colOff>
      <xdr:row>62</xdr:row>
      <xdr:rowOff>741</xdr:rowOff>
    </xdr:to>
    <xdr:sp macro="" textlink="">
      <xdr:nvSpPr>
        <xdr:cNvPr id="346" name="円/楕円 345"/>
        <xdr:cNvSpPr/>
      </xdr:nvSpPr>
      <xdr:spPr>
        <a:xfrm>
          <a:off x="15240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156968</xdr:rowOff>
    </xdr:from>
    <xdr:ext cx="762000" cy="259045"/>
    <xdr:sp macro="" textlink="">
      <xdr:nvSpPr>
        <xdr:cNvPr id="347" name="テキスト ボックス 346"/>
        <xdr:cNvSpPr txBox="1"/>
      </xdr:nvSpPr>
      <xdr:spPr>
        <a:xfrm>
          <a:off x="14909800" y="106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111813</xdr:rowOff>
    </xdr:from>
    <xdr:to>
      <xdr:col>21</xdr:col>
      <xdr:colOff>50800</xdr:colOff>
      <xdr:row>62</xdr:row>
      <xdr:rowOff>41963</xdr:rowOff>
    </xdr:to>
    <xdr:sp macro="" textlink="">
      <xdr:nvSpPr>
        <xdr:cNvPr id="348" name="円/楕円 347"/>
        <xdr:cNvSpPr/>
      </xdr:nvSpPr>
      <xdr:spPr>
        <a:xfrm>
          <a:off x="14351000" y="105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26740</xdr:rowOff>
    </xdr:from>
    <xdr:ext cx="762000" cy="259045"/>
    <xdr:sp macro="" textlink="">
      <xdr:nvSpPr>
        <xdr:cNvPr id="349" name="テキスト ボックス 348"/>
        <xdr:cNvSpPr txBox="1"/>
      </xdr:nvSpPr>
      <xdr:spPr>
        <a:xfrm>
          <a:off x="14020800" y="1065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50" name="円/楕円 349"/>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142892</xdr:rowOff>
    </xdr:from>
    <xdr:ext cx="762000" cy="259045"/>
    <xdr:sp macro="" textlink="">
      <xdr:nvSpPr>
        <xdr:cNvPr id="351" name="テキスト ボックス 350"/>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前年度と比較すると０．６ポイント改善したが、全国平均、県内平均を上回り類似団体でも下位となっている。一般会計については起債を抑制していることから起債残高は低下するが、下水道会計において公債費の増加が見込まれ繰出金の増が見込まれるため、一層の水洗化率の向上や繰上償還の推進により、公債費負担の抑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8" name="直線コネクタ 377"/>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9"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0" name="直線コネクタ 379"/>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1"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2" name="直線コネクタ 381"/>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27686</xdr:rowOff>
    </xdr:from>
    <xdr:to>
      <xdr:col>24</xdr:col>
      <xdr:colOff>558800</xdr:colOff>
      <xdr:row>43</xdr:row>
      <xdr:rowOff>85598</xdr:rowOff>
    </xdr:to>
    <xdr:cxnSp macro="">
      <xdr:nvCxnSpPr>
        <xdr:cNvPr id="383" name="直線コネクタ 382"/>
        <xdr:cNvCxnSpPr/>
      </xdr:nvCxnSpPr>
      <xdr:spPr>
        <a:xfrm flipV="1">
          <a:off x="16179800" y="74000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4"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5" name="フローチャート : 判断 38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85598</xdr:rowOff>
    </xdr:from>
    <xdr:to>
      <xdr:col>23</xdr:col>
      <xdr:colOff>406400</xdr:colOff>
      <xdr:row>43</xdr:row>
      <xdr:rowOff>124206</xdr:rowOff>
    </xdr:to>
    <xdr:cxnSp macro="">
      <xdr:nvCxnSpPr>
        <xdr:cNvPr id="386" name="直線コネクタ 385"/>
        <xdr:cNvCxnSpPr/>
      </xdr:nvCxnSpPr>
      <xdr:spPr>
        <a:xfrm flipV="1">
          <a:off x="15290800" y="74579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7" name="フローチャート : 判断 386"/>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88" name="テキスト ボックス 387"/>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27686</xdr:rowOff>
    </xdr:from>
    <xdr:to>
      <xdr:col>22</xdr:col>
      <xdr:colOff>203200</xdr:colOff>
      <xdr:row>43</xdr:row>
      <xdr:rowOff>124206</xdr:rowOff>
    </xdr:to>
    <xdr:cxnSp macro="">
      <xdr:nvCxnSpPr>
        <xdr:cNvPr id="389" name="直線コネクタ 388"/>
        <xdr:cNvCxnSpPr/>
      </xdr:nvCxnSpPr>
      <xdr:spPr>
        <a:xfrm>
          <a:off x="14401800" y="74000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0" name="フローチャート : 判断 38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91" name="テキスト ボックス 390"/>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15748</xdr:rowOff>
    </xdr:from>
    <xdr:to>
      <xdr:col>21</xdr:col>
      <xdr:colOff>0</xdr:colOff>
      <xdr:row>43</xdr:row>
      <xdr:rowOff>27686</xdr:rowOff>
    </xdr:to>
    <xdr:cxnSp macro="">
      <xdr:nvCxnSpPr>
        <xdr:cNvPr id="392" name="直線コネクタ 391"/>
        <xdr:cNvCxnSpPr/>
      </xdr:nvCxnSpPr>
      <xdr:spPr>
        <a:xfrm>
          <a:off x="13512800" y="721664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3" name="フローチャート : 判断 392"/>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4" name="テキスト ボックス 393"/>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5" name="フローチャート : 判断 394"/>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396" name="テキスト ボックス 395"/>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148336</xdr:rowOff>
    </xdr:from>
    <xdr:to>
      <xdr:col>24</xdr:col>
      <xdr:colOff>609600</xdr:colOff>
      <xdr:row>43</xdr:row>
      <xdr:rowOff>78486</xdr:rowOff>
    </xdr:to>
    <xdr:sp macro="" textlink="">
      <xdr:nvSpPr>
        <xdr:cNvPr id="402" name="円/楕円 401"/>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120413</xdr:rowOff>
    </xdr:from>
    <xdr:ext cx="762000" cy="259045"/>
    <xdr:sp macro="" textlink="">
      <xdr:nvSpPr>
        <xdr:cNvPr id="403" name="公債費負担の状況該当値テキスト"/>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34798</xdr:rowOff>
    </xdr:from>
    <xdr:to>
      <xdr:col>23</xdr:col>
      <xdr:colOff>457200</xdr:colOff>
      <xdr:row>43</xdr:row>
      <xdr:rowOff>136398</xdr:rowOff>
    </xdr:to>
    <xdr:sp macro="" textlink="">
      <xdr:nvSpPr>
        <xdr:cNvPr id="404" name="円/楕円 403"/>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121175</xdr:rowOff>
    </xdr:from>
    <xdr:ext cx="736600" cy="259045"/>
    <xdr:sp macro="" textlink="">
      <xdr:nvSpPr>
        <xdr:cNvPr id="405" name="テキスト ボックス 404"/>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73406</xdr:rowOff>
    </xdr:from>
    <xdr:to>
      <xdr:col>22</xdr:col>
      <xdr:colOff>254000</xdr:colOff>
      <xdr:row>44</xdr:row>
      <xdr:rowOff>3556</xdr:rowOff>
    </xdr:to>
    <xdr:sp macro="" textlink="">
      <xdr:nvSpPr>
        <xdr:cNvPr id="406" name="円/楕円 405"/>
        <xdr:cNvSpPr/>
      </xdr:nvSpPr>
      <xdr:spPr>
        <a:xfrm>
          <a:off x="15240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159783</xdr:rowOff>
    </xdr:from>
    <xdr:ext cx="762000" cy="259045"/>
    <xdr:sp macro="" textlink="">
      <xdr:nvSpPr>
        <xdr:cNvPr id="407" name="テキスト ボックス 406"/>
        <xdr:cNvSpPr txBox="1"/>
      </xdr:nvSpPr>
      <xdr:spPr>
        <a:xfrm>
          <a:off x="14909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148336</xdr:rowOff>
    </xdr:from>
    <xdr:to>
      <xdr:col>21</xdr:col>
      <xdr:colOff>50800</xdr:colOff>
      <xdr:row>43</xdr:row>
      <xdr:rowOff>78486</xdr:rowOff>
    </xdr:to>
    <xdr:sp macro="" textlink="">
      <xdr:nvSpPr>
        <xdr:cNvPr id="408" name="円/楕円 407"/>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88663</xdr:rowOff>
    </xdr:from>
    <xdr:ext cx="762000" cy="259045"/>
    <xdr:sp macro="" textlink="">
      <xdr:nvSpPr>
        <xdr:cNvPr id="409" name="テキスト ボックス 408"/>
        <xdr:cNvSpPr txBox="1"/>
      </xdr:nvSpPr>
      <xdr:spPr>
        <a:xfrm>
          <a:off x="14020800" y="711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136398</xdr:rowOff>
    </xdr:from>
    <xdr:to>
      <xdr:col>19</xdr:col>
      <xdr:colOff>533400</xdr:colOff>
      <xdr:row>42</xdr:row>
      <xdr:rowOff>66548</xdr:rowOff>
    </xdr:to>
    <xdr:sp macro="" textlink="">
      <xdr:nvSpPr>
        <xdr:cNvPr id="410" name="円/楕円 409"/>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76725</xdr:rowOff>
    </xdr:from>
    <xdr:ext cx="762000" cy="259045"/>
    <xdr:sp macro="" textlink="">
      <xdr:nvSpPr>
        <xdr:cNvPr id="411" name="テキスト ボックス 410"/>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公営企業等繰入見込額の減等により昨年度より１６．６ポイント良化した。今後は地方債現在高も減少していくとことから低位に推移していくと予想される。しかしながら、下水道事業において接続率が頭打ちであり収入が上昇しづらい状況があり一般会計からの繰出しをせざるを得ない。今後も歳出削減や歳入確保に努め比率の抑制を図り比率抑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130084</xdr:rowOff>
    </xdr:from>
    <xdr:to>
      <xdr:col>24</xdr:col>
      <xdr:colOff>558800</xdr:colOff>
      <xdr:row>15</xdr:row>
      <xdr:rowOff>149376</xdr:rowOff>
    </xdr:to>
    <xdr:cxnSp macro="">
      <xdr:nvCxnSpPr>
        <xdr:cNvPr id="447" name="直線コネクタ 446"/>
        <xdr:cNvCxnSpPr/>
      </xdr:nvCxnSpPr>
      <xdr:spPr>
        <a:xfrm flipV="1">
          <a:off x="16179800" y="2530384"/>
          <a:ext cx="838200" cy="1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93876</xdr:rowOff>
    </xdr:from>
    <xdr:ext cx="762000" cy="259045"/>
    <xdr:sp macro="" textlink="">
      <xdr:nvSpPr>
        <xdr:cNvPr id="448" name="将来負担の状況平均値テキスト"/>
        <xdr:cNvSpPr txBox="1"/>
      </xdr:nvSpPr>
      <xdr:spPr>
        <a:xfrm>
          <a:off x="17106900" y="2494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9" name="フローチャート : 判断 448"/>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65738</xdr:rowOff>
    </xdr:from>
    <xdr:to>
      <xdr:col>23</xdr:col>
      <xdr:colOff>406400</xdr:colOff>
      <xdr:row>15</xdr:row>
      <xdr:rowOff>149376</xdr:rowOff>
    </xdr:to>
    <xdr:cxnSp macro="">
      <xdr:nvCxnSpPr>
        <xdr:cNvPr id="450" name="直線コネクタ 449"/>
        <xdr:cNvCxnSpPr/>
      </xdr:nvCxnSpPr>
      <xdr:spPr>
        <a:xfrm>
          <a:off x="15290800" y="2466038"/>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1" name="フローチャート : 判断 450"/>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2" name="テキスト ボックス 451"/>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100451</xdr:rowOff>
    </xdr:from>
    <xdr:to>
      <xdr:col>22</xdr:col>
      <xdr:colOff>203200</xdr:colOff>
      <xdr:row>14</xdr:row>
      <xdr:rowOff>65738</xdr:rowOff>
    </xdr:to>
    <xdr:cxnSp macro="">
      <xdr:nvCxnSpPr>
        <xdr:cNvPr id="453" name="直線コネクタ 452"/>
        <xdr:cNvCxnSpPr/>
      </xdr:nvCxnSpPr>
      <xdr:spPr>
        <a:xfrm>
          <a:off x="14401800" y="2329301"/>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76986</xdr:rowOff>
    </xdr:from>
    <xdr:to>
      <xdr:col>22</xdr:col>
      <xdr:colOff>254000</xdr:colOff>
      <xdr:row>15</xdr:row>
      <xdr:rowOff>7136</xdr:rowOff>
    </xdr:to>
    <xdr:sp macro="" textlink="">
      <xdr:nvSpPr>
        <xdr:cNvPr id="454" name="フローチャート : 判断 453"/>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163363</xdr:rowOff>
    </xdr:from>
    <xdr:ext cx="762000" cy="259045"/>
    <xdr:sp macro="" textlink="">
      <xdr:nvSpPr>
        <xdr:cNvPr id="455" name="テキスト ボックス 454"/>
        <xdr:cNvSpPr txBox="1"/>
      </xdr:nvSpPr>
      <xdr:spPr>
        <a:xfrm>
          <a:off x="14909800" y="256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100451</xdr:rowOff>
    </xdr:from>
    <xdr:to>
      <xdr:col>21</xdr:col>
      <xdr:colOff>0</xdr:colOff>
      <xdr:row>13</xdr:row>
      <xdr:rowOff>119985</xdr:rowOff>
    </xdr:to>
    <xdr:cxnSp macro="">
      <xdr:nvCxnSpPr>
        <xdr:cNvPr id="456" name="直線コネクタ 455"/>
        <xdr:cNvCxnSpPr/>
      </xdr:nvCxnSpPr>
      <xdr:spPr>
        <a:xfrm flipV="1">
          <a:off x="13512800" y="232930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2056</xdr:rowOff>
    </xdr:from>
    <xdr:to>
      <xdr:col>21</xdr:col>
      <xdr:colOff>50800</xdr:colOff>
      <xdr:row>15</xdr:row>
      <xdr:rowOff>103656</xdr:rowOff>
    </xdr:to>
    <xdr:sp macro="" textlink="">
      <xdr:nvSpPr>
        <xdr:cNvPr id="457" name="フローチャート : 判断 456"/>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88433</xdr:rowOff>
    </xdr:from>
    <xdr:ext cx="762000" cy="259045"/>
    <xdr:sp macro="" textlink="">
      <xdr:nvSpPr>
        <xdr:cNvPr id="458" name="テキスト ボックス 457"/>
        <xdr:cNvSpPr txBox="1"/>
      </xdr:nvSpPr>
      <xdr:spPr>
        <a:xfrm>
          <a:off x="14020800" y="26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9" name="フローチャート : 判断 458"/>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76701</xdr:rowOff>
    </xdr:from>
    <xdr:ext cx="762000" cy="259045"/>
    <xdr:sp macro="" textlink="">
      <xdr:nvSpPr>
        <xdr:cNvPr id="460" name="テキスト ボックス 459"/>
        <xdr:cNvSpPr txBox="1"/>
      </xdr:nvSpPr>
      <xdr:spPr>
        <a:xfrm>
          <a:off x="13131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79284</xdr:rowOff>
    </xdr:from>
    <xdr:to>
      <xdr:col>24</xdr:col>
      <xdr:colOff>609600</xdr:colOff>
      <xdr:row>15</xdr:row>
      <xdr:rowOff>9434</xdr:rowOff>
    </xdr:to>
    <xdr:sp macro="" textlink="">
      <xdr:nvSpPr>
        <xdr:cNvPr id="466" name="円/楕円 465"/>
        <xdr:cNvSpPr/>
      </xdr:nvSpPr>
      <xdr:spPr>
        <a:xfrm>
          <a:off x="16967200" y="2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95811</xdr:rowOff>
    </xdr:from>
    <xdr:ext cx="762000" cy="259045"/>
    <xdr:sp macro="" textlink="">
      <xdr:nvSpPr>
        <xdr:cNvPr id="467" name="将来負担の状況該当値テキスト"/>
        <xdr:cNvSpPr txBox="1"/>
      </xdr:nvSpPr>
      <xdr:spPr>
        <a:xfrm>
          <a:off x="17106900" y="232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98576</xdr:rowOff>
    </xdr:from>
    <xdr:to>
      <xdr:col>23</xdr:col>
      <xdr:colOff>457200</xdr:colOff>
      <xdr:row>16</xdr:row>
      <xdr:rowOff>28726</xdr:rowOff>
    </xdr:to>
    <xdr:sp macro="" textlink="">
      <xdr:nvSpPr>
        <xdr:cNvPr id="468" name="円/楕円 467"/>
        <xdr:cNvSpPr/>
      </xdr:nvSpPr>
      <xdr:spPr>
        <a:xfrm>
          <a:off x="16129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13503</xdr:rowOff>
    </xdr:from>
    <xdr:ext cx="736600" cy="259045"/>
    <xdr:sp macro="" textlink="">
      <xdr:nvSpPr>
        <xdr:cNvPr id="469" name="テキスト ボックス 468"/>
        <xdr:cNvSpPr txBox="1"/>
      </xdr:nvSpPr>
      <xdr:spPr>
        <a:xfrm>
          <a:off x="15798800" y="275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14938</xdr:rowOff>
    </xdr:from>
    <xdr:to>
      <xdr:col>22</xdr:col>
      <xdr:colOff>254000</xdr:colOff>
      <xdr:row>14</xdr:row>
      <xdr:rowOff>116538</xdr:rowOff>
    </xdr:to>
    <xdr:sp macro="" textlink="">
      <xdr:nvSpPr>
        <xdr:cNvPr id="470" name="円/楕円 469"/>
        <xdr:cNvSpPr/>
      </xdr:nvSpPr>
      <xdr:spPr>
        <a:xfrm>
          <a:off x="15240000" y="24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126715</xdr:rowOff>
    </xdr:from>
    <xdr:ext cx="762000" cy="259045"/>
    <xdr:sp macro="" textlink="">
      <xdr:nvSpPr>
        <xdr:cNvPr id="471" name="テキスト ボックス 470"/>
        <xdr:cNvSpPr txBox="1"/>
      </xdr:nvSpPr>
      <xdr:spPr>
        <a:xfrm>
          <a:off x="14909800" y="218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49651</xdr:rowOff>
    </xdr:from>
    <xdr:to>
      <xdr:col>21</xdr:col>
      <xdr:colOff>50800</xdr:colOff>
      <xdr:row>13</xdr:row>
      <xdr:rowOff>151251</xdr:rowOff>
    </xdr:to>
    <xdr:sp macro="" textlink="">
      <xdr:nvSpPr>
        <xdr:cNvPr id="472" name="円/楕円 471"/>
        <xdr:cNvSpPr/>
      </xdr:nvSpPr>
      <xdr:spPr>
        <a:xfrm>
          <a:off x="14351000" y="22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161428</xdr:rowOff>
    </xdr:from>
    <xdr:ext cx="762000" cy="259045"/>
    <xdr:sp macro="" textlink="">
      <xdr:nvSpPr>
        <xdr:cNvPr id="473" name="テキスト ボックス 472"/>
        <xdr:cNvSpPr txBox="1"/>
      </xdr:nvSpPr>
      <xdr:spPr>
        <a:xfrm>
          <a:off x="14020800" y="204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69185</xdr:rowOff>
    </xdr:from>
    <xdr:to>
      <xdr:col>19</xdr:col>
      <xdr:colOff>533400</xdr:colOff>
      <xdr:row>13</xdr:row>
      <xdr:rowOff>170785</xdr:rowOff>
    </xdr:to>
    <xdr:sp macro="" textlink="">
      <xdr:nvSpPr>
        <xdr:cNvPr id="474" name="円/楕円 473"/>
        <xdr:cNvSpPr/>
      </xdr:nvSpPr>
      <xdr:spPr>
        <a:xfrm>
          <a:off x="13462000" y="22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9512</xdr:rowOff>
    </xdr:from>
    <xdr:ext cx="762000" cy="259045"/>
    <xdr:sp macro="" textlink="">
      <xdr:nvSpPr>
        <xdr:cNvPr id="475" name="テキスト ボックス 474"/>
        <xdr:cNvSpPr txBox="1"/>
      </xdr:nvSpPr>
      <xdr:spPr>
        <a:xfrm>
          <a:off x="13131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7,505
7,457
13.63
3,802,711
3,703,149
78,999
2,333,998
3,236,030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的な人件費自体は前年度と比較すると約５４百万円減少しているが、類似団体内でも下位、全国市町村平均、県内市町村平均を大きく上回っている。他の経費を削減しているためどうしても経常経費全体に占める比率は高止まりしてしまっている。今後も業務のアウトソーシングを進め、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39</xdr:row>
      <xdr:rowOff>168910</xdr:rowOff>
    </xdr:to>
    <xdr:cxnSp macro="">
      <xdr:nvCxnSpPr>
        <xdr:cNvPr id="59" name="直線コネクタ 58"/>
        <xdr:cNvCxnSpPr/>
      </xdr:nvCxnSpPr>
      <xdr:spPr>
        <a:xfrm flipV="1">
          <a:off x="4826000" y="5834380"/>
          <a:ext cx="0" cy="102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140987</xdr:rowOff>
    </xdr:from>
    <xdr:ext cx="762000" cy="259045"/>
    <xdr:sp macro="" textlink="">
      <xdr:nvSpPr>
        <xdr:cNvPr id="60" name="人件費最小値テキスト"/>
        <xdr:cNvSpPr txBox="1"/>
      </xdr:nvSpPr>
      <xdr:spPr>
        <a:xfrm>
          <a:off x="4914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39</xdr:row>
      <xdr:rowOff>168910</xdr:rowOff>
    </xdr:from>
    <xdr:to>
      <xdr:col>7</xdr:col>
      <xdr:colOff>104775</xdr:colOff>
      <xdr:row>39</xdr:row>
      <xdr:rowOff>168910</xdr:rowOff>
    </xdr:to>
    <xdr:cxnSp macro="">
      <xdr:nvCxnSpPr>
        <xdr:cNvPr id="61" name="直線コネクタ 60"/>
        <xdr:cNvCxnSpPr/>
      </xdr:nvCxnSpPr>
      <xdr:spPr>
        <a:xfrm>
          <a:off x="4737100" y="68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2"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3" name="直線コネクタ 62"/>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46990</xdr:rowOff>
    </xdr:from>
    <xdr:to>
      <xdr:col>7</xdr:col>
      <xdr:colOff>15875</xdr:colOff>
      <xdr:row>39</xdr:row>
      <xdr:rowOff>69850</xdr:rowOff>
    </xdr:to>
    <xdr:cxnSp macro="">
      <xdr:nvCxnSpPr>
        <xdr:cNvPr id="64" name="直線コネクタ 63"/>
        <xdr:cNvCxnSpPr/>
      </xdr:nvCxnSpPr>
      <xdr:spPr>
        <a:xfrm flipV="1">
          <a:off x="3987800" y="6733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69850</xdr:rowOff>
    </xdr:from>
    <xdr:to>
      <xdr:col>5</xdr:col>
      <xdr:colOff>549275</xdr:colOff>
      <xdr:row>40</xdr:row>
      <xdr:rowOff>142240</xdr:rowOff>
    </xdr:to>
    <xdr:cxnSp macro="">
      <xdr:nvCxnSpPr>
        <xdr:cNvPr id="67" name="直線コネクタ 66"/>
        <xdr:cNvCxnSpPr/>
      </xdr:nvCxnSpPr>
      <xdr:spPr>
        <a:xfrm flipV="1">
          <a:off x="3098800" y="67564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68" name="フローチャート :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5080</xdr:rowOff>
    </xdr:from>
    <xdr:to>
      <xdr:col>4</xdr:col>
      <xdr:colOff>346075</xdr:colOff>
      <xdr:row>40</xdr:row>
      <xdr:rowOff>142240</xdr:rowOff>
    </xdr:to>
    <xdr:cxnSp macro="">
      <xdr:nvCxnSpPr>
        <xdr:cNvPr id="70" name="直線コネクタ 69"/>
        <xdr:cNvCxnSpPr/>
      </xdr:nvCxnSpPr>
      <xdr:spPr>
        <a:xfrm>
          <a:off x="2209800" y="68630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1" name="フローチャート : 判断 70"/>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2" name="テキスト ボックス 71"/>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39370</xdr:rowOff>
    </xdr:from>
    <xdr:to>
      <xdr:col>3</xdr:col>
      <xdr:colOff>142875</xdr:colOff>
      <xdr:row>40</xdr:row>
      <xdr:rowOff>5080</xdr:rowOff>
    </xdr:to>
    <xdr:cxnSp macro="">
      <xdr:nvCxnSpPr>
        <xdr:cNvPr id="73" name="直線コネクタ 72"/>
        <xdr:cNvCxnSpPr/>
      </xdr:nvCxnSpPr>
      <xdr:spPr>
        <a:xfrm>
          <a:off x="1320800" y="6725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4" name="フローチャート : 判断 73"/>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5" name="テキスト ボックス 74"/>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6" name="フローチャート : 判断 75"/>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7" name="テキスト ボックス 76"/>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167640</xdr:rowOff>
    </xdr:from>
    <xdr:to>
      <xdr:col>7</xdr:col>
      <xdr:colOff>66675</xdr:colOff>
      <xdr:row>39</xdr:row>
      <xdr:rowOff>97790</xdr:rowOff>
    </xdr:to>
    <xdr:sp macro="" textlink="">
      <xdr:nvSpPr>
        <xdr:cNvPr id="83" name="円/楕円 82"/>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76217</xdr:rowOff>
    </xdr:from>
    <xdr:ext cx="762000" cy="259045"/>
    <xdr:sp macro="" textlink="">
      <xdr:nvSpPr>
        <xdr:cNvPr id="84" name="人件費該当値テキスト"/>
        <xdr:cNvSpPr txBox="1"/>
      </xdr:nvSpPr>
      <xdr:spPr>
        <a:xfrm>
          <a:off x="4914900" y="65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19050</xdr:rowOff>
    </xdr:from>
    <xdr:to>
      <xdr:col>5</xdr:col>
      <xdr:colOff>600075</xdr:colOff>
      <xdr:row>39</xdr:row>
      <xdr:rowOff>120650</xdr:rowOff>
    </xdr:to>
    <xdr:sp macro="" textlink="">
      <xdr:nvSpPr>
        <xdr:cNvPr id="85" name="円/楕円 84"/>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105427</xdr:rowOff>
    </xdr:from>
    <xdr:ext cx="736600" cy="259045"/>
    <xdr:sp macro="" textlink="">
      <xdr:nvSpPr>
        <xdr:cNvPr id="86" name="テキスト ボックス 85"/>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91440</xdr:rowOff>
    </xdr:from>
    <xdr:to>
      <xdr:col>4</xdr:col>
      <xdr:colOff>396875</xdr:colOff>
      <xdr:row>41</xdr:row>
      <xdr:rowOff>21590</xdr:rowOff>
    </xdr:to>
    <xdr:sp macro="" textlink="">
      <xdr:nvSpPr>
        <xdr:cNvPr id="87" name="円/楕円 86"/>
        <xdr:cNvSpPr/>
      </xdr:nvSpPr>
      <xdr:spPr>
        <a:xfrm>
          <a:off x="3048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6367</xdr:rowOff>
    </xdr:from>
    <xdr:ext cx="762000" cy="259045"/>
    <xdr:sp macro="" textlink="">
      <xdr:nvSpPr>
        <xdr:cNvPr id="88" name="テキスト ボックス 87"/>
        <xdr:cNvSpPr txBox="1"/>
      </xdr:nvSpPr>
      <xdr:spPr>
        <a:xfrm>
          <a:off x="2717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125730</xdr:rowOff>
    </xdr:from>
    <xdr:to>
      <xdr:col>3</xdr:col>
      <xdr:colOff>193675</xdr:colOff>
      <xdr:row>40</xdr:row>
      <xdr:rowOff>55880</xdr:rowOff>
    </xdr:to>
    <xdr:sp macro="" textlink="">
      <xdr:nvSpPr>
        <xdr:cNvPr id="89" name="円/楕円 88"/>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40657</xdr:rowOff>
    </xdr:from>
    <xdr:ext cx="762000" cy="259045"/>
    <xdr:sp macro="" textlink="">
      <xdr:nvSpPr>
        <xdr:cNvPr id="90" name="テキスト ボックス 89"/>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160020</xdr:rowOff>
    </xdr:from>
    <xdr:to>
      <xdr:col>1</xdr:col>
      <xdr:colOff>676275</xdr:colOff>
      <xdr:row>39</xdr:row>
      <xdr:rowOff>90170</xdr:rowOff>
    </xdr:to>
    <xdr:sp macro="" textlink="">
      <xdr:nvSpPr>
        <xdr:cNvPr id="91" name="円/楕円 90"/>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74947</xdr:rowOff>
    </xdr:from>
    <xdr:ext cx="762000" cy="259045"/>
    <xdr:sp macro="" textlink="">
      <xdr:nvSpPr>
        <xdr:cNvPr id="92" name="テキスト ボックス 91"/>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前年度と比較すると２．７ポイント増であり、全国市町村平均、県内市町村平均ともに上回っている。上昇要因としては、道の駅付帯施設運営事業費が指定管理化よる会計閉鎖に伴い、その経費全体および会計収入が臨時的なものとなったが、前年度収益が上がっていたため経常的経費に充当した一般財源より経常一般財源の減少幅が大きかったことが挙げられる。また臨時職員等賃金も大きいが今後は順次削減していくこととしている。また委託料については、施設維持管理料が増加していることから、保守点検料の一括入札の実施や全職員による環境改善経費削減活動に取り組み、事業ごとに評価を行いスクラップビルドの徹底を経費削減に努めているほか、電算システムについては平成２７年度１０月から県内町合同クラウド化が開始されたことから今後削減が見込まれ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0" name="直線コネクタ 119"/>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1"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2" name="直線コネクタ 121"/>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3"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4" name="直線コネクタ 123"/>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95250</xdr:rowOff>
    </xdr:from>
    <xdr:to>
      <xdr:col>24</xdr:col>
      <xdr:colOff>31750</xdr:colOff>
      <xdr:row>19</xdr:row>
      <xdr:rowOff>95250</xdr:rowOff>
    </xdr:to>
    <xdr:cxnSp macro="">
      <xdr:nvCxnSpPr>
        <xdr:cNvPr id="125" name="直線コネクタ 124"/>
        <xdr:cNvCxnSpPr/>
      </xdr:nvCxnSpPr>
      <xdr:spPr>
        <a:xfrm>
          <a:off x="15671800" y="30099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6"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7" name="フローチャート : 判断 126"/>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6350</xdr:rowOff>
    </xdr:from>
    <xdr:to>
      <xdr:col>22</xdr:col>
      <xdr:colOff>565150</xdr:colOff>
      <xdr:row>17</xdr:row>
      <xdr:rowOff>95250</xdr:rowOff>
    </xdr:to>
    <xdr:cxnSp macro="">
      <xdr:nvCxnSpPr>
        <xdr:cNvPr id="128" name="直線コネクタ 127"/>
        <xdr:cNvCxnSpPr/>
      </xdr:nvCxnSpPr>
      <xdr:spPr>
        <a:xfrm>
          <a:off x="14782800" y="2921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29" name="フローチャート : 判断 128"/>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0" name="テキスト ボックス 129"/>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6350</xdr:rowOff>
    </xdr:from>
    <xdr:to>
      <xdr:col>21</xdr:col>
      <xdr:colOff>361950</xdr:colOff>
      <xdr:row>17</xdr:row>
      <xdr:rowOff>6350</xdr:rowOff>
    </xdr:to>
    <xdr:cxnSp macro="">
      <xdr:nvCxnSpPr>
        <xdr:cNvPr id="131" name="直線コネクタ 130"/>
        <xdr:cNvCxnSpPr/>
      </xdr:nvCxnSpPr>
      <xdr:spPr>
        <a:xfrm>
          <a:off x="13893800" y="292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2" name="フローチャート : 判断 131"/>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33" name="テキスト ボックス 132"/>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6350</xdr:rowOff>
    </xdr:from>
    <xdr:to>
      <xdr:col>20</xdr:col>
      <xdr:colOff>158750</xdr:colOff>
      <xdr:row>17</xdr:row>
      <xdr:rowOff>19050</xdr:rowOff>
    </xdr:to>
    <xdr:cxnSp macro="">
      <xdr:nvCxnSpPr>
        <xdr:cNvPr id="134" name="直線コネクタ 133"/>
        <xdr:cNvCxnSpPr/>
      </xdr:nvCxnSpPr>
      <xdr:spPr>
        <a:xfrm flipV="1">
          <a:off x="13004800" y="292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5" name="フローチャート : 判断 134"/>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6" name="テキスト ボックス 135"/>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7" name="フローチャート : 判断 136"/>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38" name="テキスト ボックス 137"/>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44450</xdr:rowOff>
    </xdr:from>
    <xdr:to>
      <xdr:col>24</xdr:col>
      <xdr:colOff>82550</xdr:colOff>
      <xdr:row>19</xdr:row>
      <xdr:rowOff>146050</xdr:rowOff>
    </xdr:to>
    <xdr:sp macro="" textlink="">
      <xdr:nvSpPr>
        <xdr:cNvPr id="144" name="円/楕円 143"/>
        <xdr:cNvSpPr/>
      </xdr:nvSpPr>
      <xdr:spPr>
        <a:xfrm>
          <a:off x="164592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16527</xdr:rowOff>
    </xdr:from>
    <xdr:ext cx="762000" cy="259045"/>
    <xdr:sp macro="" textlink="">
      <xdr:nvSpPr>
        <xdr:cNvPr id="145" name="物件費該当値テキスト"/>
        <xdr:cNvSpPr txBox="1"/>
      </xdr:nvSpPr>
      <xdr:spPr>
        <a:xfrm>
          <a:off x="165989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44450</xdr:rowOff>
    </xdr:from>
    <xdr:to>
      <xdr:col>22</xdr:col>
      <xdr:colOff>615950</xdr:colOff>
      <xdr:row>17</xdr:row>
      <xdr:rowOff>146050</xdr:rowOff>
    </xdr:to>
    <xdr:sp macro="" textlink="">
      <xdr:nvSpPr>
        <xdr:cNvPr id="146" name="円/楕円 145"/>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130827</xdr:rowOff>
    </xdr:from>
    <xdr:ext cx="736600" cy="259045"/>
    <xdr:sp macro="" textlink="">
      <xdr:nvSpPr>
        <xdr:cNvPr id="147" name="テキスト ボックス 146"/>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127000</xdr:rowOff>
    </xdr:from>
    <xdr:to>
      <xdr:col>21</xdr:col>
      <xdr:colOff>412750</xdr:colOff>
      <xdr:row>17</xdr:row>
      <xdr:rowOff>57150</xdr:rowOff>
    </xdr:to>
    <xdr:sp macro="" textlink="">
      <xdr:nvSpPr>
        <xdr:cNvPr id="148" name="円/楕円 147"/>
        <xdr:cNvSpPr/>
      </xdr:nvSpPr>
      <xdr:spPr>
        <a:xfrm>
          <a:off x="14732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49" name="テキスト ボックス 148"/>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127000</xdr:rowOff>
    </xdr:from>
    <xdr:to>
      <xdr:col>20</xdr:col>
      <xdr:colOff>209550</xdr:colOff>
      <xdr:row>17</xdr:row>
      <xdr:rowOff>57150</xdr:rowOff>
    </xdr:to>
    <xdr:sp macro="" textlink="">
      <xdr:nvSpPr>
        <xdr:cNvPr id="150" name="円/楕円 149"/>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51" name="テキスト ボックス 150"/>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139700</xdr:rowOff>
    </xdr:from>
    <xdr:to>
      <xdr:col>19</xdr:col>
      <xdr:colOff>6350</xdr:colOff>
      <xdr:row>17</xdr:row>
      <xdr:rowOff>69850</xdr:rowOff>
    </xdr:to>
    <xdr:sp macro="" textlink="">
      <xdr:nvSpPr>
        <xdr:cNvPr id="152" name="円/楕円 151"/>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54627</xdr:rowOff>
    </xdr:from>
    <xdr:ext cx="762000" cy="259045"/>
    <xdr:sp macro="" textlink="">
      <xdr:nvSpPr>
        <xdr:cNvPr id="153" name="テキスト ボックス 152"/>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前年度と比較すると０．５ポイント上昇したが、全国市町村平均、県内市町村平均を大きく下回っていることから、今後も引き続き必要な扶助は行いつつ比率の抑制に努める。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79" name="直線コネクタ 178"/>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0"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1" name="直線コネクタ 180"/>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2"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3" name="直線コネクタ 182"/>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115570</xdr:rowOff>
    </xdr:from>
    <xdr:to>
      <xdr:col>7</xdr:col>
      <xdr:colOff>15875</xdr:colOff>
      <xdr:row>56</xdr:row>
      <xdr:rowOff>58420</xdr:rowOff>
    </xdr:to>
    <xdr:cxnSp macro="">
      <xdr:nvCxnSpPr>
        <xdr:cNvPr id="184" name="直線コネクタ 183"/>
        <xdr:cNvCxnSpPr/>
      </xdr:nvCxnSpPr>
      <xdr:spPr>
        <a:xfrm>
          <a:off x="3987800" y="95453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5"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6" name="フローチャート : 判断 185"/>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149860</xdr:rowOff>
    </xdr:from>
    <xdr:to>
      <xdr:col>5</xdr:col>
      <xdr:colOff>549275</xdr:colOff>
      <xdr:row>55</xdr:row>
      <xdr:rowOff>115570</xdr:rowOff>
    </xdr:to>
    <xdr:cxnSp macro="">
      <xdr:nvCxnSpPr>
        <xdr:cNvPr id="187" name="直線コネクタ 186"/>
        <xdr:cNvCxnSpPr/>
      </xdr:nvCxnSpPr>
      <xdr:spPr>
        <a:xfrm>
          <a:off x="3098800" y="9408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8" name="フローチャート : 判断 18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89" name="テキスト ボックス 18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149860</xdr:rowOff>
    </xdr:from>
    <xdr:to>
      <xdr:col>4</xdr:col>
      <xdr:colOff>346075</xdr:colOff>
      <xdr:row>55</xdr:row>
      <xdr:rowOff>46990</xdr:rowOff>
    </xdr:to>
    <xdr:cxnSp macro="">
      <xdr:nvCxnSpPr>
        <xdr:cNvPr id="190" name="直線コネクタ 189"/>
        <xdr:cNvCxnSpPr/>
      </xdr:nvCxnSpPr>
      <xdr:spPr>
        <a:xfrm flipV="1">
          <a:off x="2209800" y="9408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1" name="フローチャート : 判断 190"/>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151147</xdr:rowOff>
    </xdr:from>
    <xdr:ext cx="762000" cy="259045"/>
    <xdr:sp macro="" textlink="">
      <xdr:nvSpPr>
        <xdr:cNvPr id="192" name="テキスト ボックス 191"/>
        <xdr:cNvSpPr txBox="1"/>
      </xdr:nvSpPr>
      <xdr:spPr>
        <a:xfrm>
          <a:off x="2717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46990</xdr:rowOff>
    </xdr:from>
    <xdr:to>
      <xdr:col>3</xdr:col>
      <xdr:colOff>142875</xdr:colOff>
      <xdr:row>55</xdr:row>
      <xdr:rowOff>92710</xdr:rowOff>
    </xdr:to>
    <xdr:cxnSp macro="">
      <xdr:nvCxnSpPr>
        <xdr:cNvPr id="193" name="直線コネクタ 192"/>
        <xdr:cNvCxnSpPr/>
      </xdr:nvCxnSpPr>
      <xdr:spPr>
        <a:xfrm flipV="1">
          <a:off x="1320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4" name="フローチャート :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5" name="テキスト ボックス 19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6" name="フローチャート : 判断 195"/>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197" name="テキスト ボックス 196"/>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203" name="円/楕円 202"/>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204"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64770</xdr:rowOff>
    </xdr:from>
    <xdr:to>
      <xdr:col>5</xdr:col>
      <xdr:colOff>600075</xdr:colOff>
      <xdr:row>55</xdr:row>
      <xdr:rowOff>166370</xdr:rowOff>
    </xdr:to>
    <xdr:sp macro="" textlink="">
      <xdr:nvSpPr>
        <xdr:cNvPr id="205" name="円/楕円 204"/>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5097</xdr:rowOff>
    </xdr:from>
    <xdr:ext cx="736600" cy="259045"/>
    <xdr:sp macro="" textlink="">
      <xdr:nvSpPr>
        <xdr:cNvPr id="206" name="テキスト ボックス 205"/>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99060</xdr:rowOff>
    </xdr:from>
    <xdr:to>
      <xdr:col>4</xdr:col>
      <xdr:colOff>396875</xdr:colOff>
      <xdr:row>55</xdr:row>
      <xdr:rowOff>29210</xdr:rowOff>
    </xdr:to>
    <xdr:sp macro="" textlink="">
      <xdr:nvSpPr>
        <xdr:cNvPr id="207" name="円/楕円 206"/>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39387</xdr:rowOff>
    </xdr:from>
    <xdr:ext cx="762000" cy="259045"/>
    <xdr:sp macro="" textlink="">
      <xdr:nvSpPr>
        <xdr:cNvPr id="208" name="テキスト ボックス 207"/>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09" name="円/楕円 208"/>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210" name="テキスト ボックス 209"/>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11" name="円/楕円 210"/>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12" name="テキスト ボックス 211"/>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前年度と比較するとほぼ横ばいではあるが、近年の増加傾向は続いている。中でも特別会計への繰出金が比率を押し上げる要因であり、特に下水道会計に対する繰出金など今後も増加する傾向であることから、国保会計や介護会計については医療費やサービス費の抑制、下水道会計については水洗化率の向上、そしてすべての会計において未収金の回収に努めることにより、比率の抑制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0" name="直線コネクタ 239"/>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1"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2" name="直線コネクタ 241"/>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3"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4" name="直線コネクタ 243"/>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58420</xdr:rowOff>
    </xdr:to>
    <xdr:cxnSp macro="">
      <xdr:nvCxnSpPr>
        <xdr:cNvPr id="245" name="直線コネクタ 244"/>
        <xdr:cNvCxnSpPr/>
      </xdr:nvCxnSpPr>
      <xdr:spPr>
        <a:xfrm>
          <a:off x="15671800" y="9994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6"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7" name="フローチャート : 判断 246"/>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58</xdr:row>
      <xdr:rowOff>50800</xdr:rowOff>
    </xdr:to>
    <xdr:cxnSp macro="">
      <xdr:nvCxnSpPr>
        <xdr:cNvPr id="248" name="直線コネクタ 247"/>
        <xdr:cNvCxnSpPr/>
      </xdr:nvCxnSpPr>
      <xdr:spPr>
        <a:xfrm>
          <a:off x="14782800" y="97053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49" name="フローチャート : 判断 248"/>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0" name="テキスト ボックス 249"/>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104140</xdr:rowOff>
    </xdr:to>
    <xdr:cxnSp macro="">
      <xdr:nvCxnSpPr>
        <xdr:cNvPr id="251" name="直線コネクタ 250"/>
        <xdr:cNvCxnSpPr/>
      </xdr:nvCxnSpPr>
      <xdr:spPr>
        <a:xfrm>
          <a:off x="13893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2" name="フローチャート : 判断 251"/>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53" name="テキスト ボックス 252"/>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96520</xdr:rowOff>
    </xdr:to>
    <xdr:cxnSp macro="">
      <xdr:nvCxnSpPr>
        <xdr:cNvPr id="254" name="直線コネクタ 253"/>
        <xdr:cNvCxnSpPr/>
      </xdr:nvCxnSpPr>
      <xdr:spPr>
        <a:xfrm flipV="1">
          <a:off x="13004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5" name="フローチャート :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56" name="テキスト ボックス 255"/>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64" name="円/楕円 263"/>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65"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66" name="円/楕円 265"/>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67" name="テキスト ボックス 266"/>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68" name="円/楕円 267"/>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69" name="テキスト ボックス 26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0" name="円/楕円 269"/>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1" name="テキスト ボックス 270"/>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2" name="円/楕円 271"/>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73" name="テキスト ボックス 272"/>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前年度を比較すると１．１ポイント増となり全国市町村平均は越えたものの、県内市町村平均を下回っている。住民や各種団体補助については、毎年見直しを行い削減に努めており、必要な補助が適切に行えるよう今後も継続して見直し等を行う。</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0" name="直線コネクタ 299"/>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3"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4" name="直線コネクタ 303"/>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5080</xdr:rowOff>
    </xdr:from>
    <xdr:to>
      <xdr:col>24</xdr:col>
      <xdr:colOff>31750</xdr:colOff>
      <xdr:row>35</xdr:row>
      <xdr:rowOff>46990</xdr:rowOff>
    </xdr:to>
    <xdr:cxnSp macro="">
      <xdr:nvCxnSpPr>
        <xdr:cNvPr id="305" name="直線コネクタ 304"/>
        <xdr:cNvCxnSpPr/>
      </xdr:nvCxnSpPr>
      <xdr:spPr>
        <a:xfrm>
          <a:off x="15671800" y="60058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06"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7" name="フローチャート : 判断 30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5080</xdr:rowOff>
    </xdr:from>
    <xdr:to>
      <xdr:col>22</xdr:col>
      <xdr:colOff>565150</xdr:colOff>
      <xdr:row>35</xdr:row>
      <xdr:rowOff>66040</xdr:rowOff>
    </xdr:to>
    <xdr:cxnSp macro="">
      <xdr:nvCxnSpPr>
        <xdr:cNvPr id="308" name="直線コネクタ 307"/>
        <xdr:cNvCxnSpPr/>
      </xdr:nvCxnSpPr>
      <xdr:spPr>
        <a:xfrm flipV="1">
          <a:off x="14782800" y="60058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09" name="フローチャート : 判断 30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0" name="テキスト ボックス 309"/>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66040</xdr:rowOff>
    </xdr:from>
    <xdr:to>
      <xdr:col>21</xdr:col>
      <xdr:colOff>361950</xdr:colOff>
      <xdr:row>35</xdr:row>
      <xdr:rowOff>92710</xdr:rowOff>
    </xdr:to>
    <xdr:cxnSp macro="">
      <xdr:nvCxnSpPr>
        <xdr:cNvPr id="311" name="直線コネクタ 310"/>
        <xdr:cNvCxnSpPr/>
      </xdr:nvCxnSpPr>
      <xdr:spPr>
        <a:xfrm flipV="1">
          <a:off x="13893800" y="60667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2" name="フローチャート : 判断 311"/>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13" name="テキスト ボックス 312"/>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88900</xdr:rowOff>
    </xdr:from>
    <xdr:to>
      <xdr:col>20</xdr:col>
      <xdr:colOff>158750</xdr:colOff>
      <xdr:row>35</xdr:row>
      <xdr:rowOff>92710</xdr:rowOff>
    </xdr:to>
    <xdr:cxnSp macro="">
      <xdr:nvCxnSpPr>
        <xdr:cNvPr id="314" name="直線コネクタ 313"/>
        <xdr:cNvCxnSpPr/>
      </xdr:nvCxnSpPr>
      <xdr:spPr>
        <a:xfrm>
          <a:off x="13004800" y="6089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5" name="フローチャート : 判断 314"/>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16" name="テキスト ボックス 315"/>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7" name="フローチャート : 判断 316"/>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166387</xdr:rowOff>
    </xdr:from>
    <xdr:ext cx="762000" cy="259045"/>
    <xdr:sp macro="" textlink="">
      <xdr:nvSpPr>
        <xdr:cNvPr id="318" name="テキスト ボックス 317"/>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4" name="円/楕円 323"/>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5"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125730</xdr:rowOff>
    </xdr:from>
    <xdr:to>
      <xdr:col>22</xdr:col>
      <xdr:colOff>615950</xdr:colOff>
      <xdr:row>35</xdr:row>
      <xdr:rowOff>55880</xdr:rowOff>
    </xdr:to>
    <xdr:sp macro="" textlink="">
      <xdr:nvSpPr>
        <xdr:cNvPr id="326" name="円/楕円 325"/>
        <xdr:cNvSpPr/>
      </xdr:nvSpPr>
      <xdr:spPr>
        <a:xfrm>
          <a:off x="15621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66057</xdr:rowOff>
    </xdr:from>
    <xdr:ext cx="736600" cy="259045"/>
    <xdr:sp macro="" textlink="">
      <xdr:nvSpPr>
        <xdr:cNvPr id="327" name="テキスト ボックス 326"/>
        <xdr:cNvSpPr txBox="1"/>
      </xdr:nvSpPr>
      <xdr:spPr>
        <a:xfrm>
          <a:off x="15290800" y="572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15240</xdr:rowOff>
    </xdr:from>
    <xdr:to>
      <xdr:col>21</xdr:col>
      <xdr:colOff>412750</xdr:colOff>
      <xdr:row>35</xdr:row>
      <xdr:rowOff>116840</xdr:rowOff>
    </xdr:to>
    <xdr:sp macro="" textlink="">
      <xdr:nvSpPr>
        <xdr:cNvPr id="328" name="円/楕円 327"/>
        <xdr:cNvSpPr/>
      </xdr:nvSpPr>
      <xdr:spPr>
        <a:xfrm>
          <a:off x="14732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29" name="テキスト ボックス 32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0" name="円/楕円 329"/>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1" name="テキスト ボックス 330"/>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38100</xdr:rowOff>
    </xdr:from>
    <xdr:to>
      <xdr:col>19</xdr:col>
      <xdr:colOff>6350</xdr:colOff>
      <xdr:row>35</xdr:row>
      <xdr:rowOff>139700</xdr:rowOff>
    </xdr:to>
    <xdr:sp macro="" textlink="">
      <xdr:nvSpPr>
        <xdr:cNvPr id="332" name="円/楕円 331"/>
        <xdr:cNvSpPr/>
      </xdr:nvSpPr>
      <xdr:spPr>
        <a:xfrm>
          <a:off x="12954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149877</xdr:rowOff>
    </xdr:from>
    <xdr:ext cx="762000" cy="259045"/>
    <xdr:sp macro="" textlink="">
      <xdr:nvSpPr>
        <xdr:cNvPr id="333" name="テキスト ボックス 332"/>
        <xdr:cNvSpPr txBox="1"/>
      </xdr:nvSpPr>
      <xdr:spPr>
        <a:xfrm>
          <a:off x="12623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前年度より１．０ポイント上昇し、依然全国平均、県内市町村平均を上回っている。公債費自体は約１０百千円減少しているが歳出総額自体が減少していることが比率上昇の要因である。今後も新規発行債の抑制や繰上償還を実施することにより比率の抑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1" name="直線コネクタ 360"/>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2"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3" name="直線コネクタ 362"/>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123189</xdr:rowOff>
    </xdr:to>
    <xdr:cxnSp macro="">
      <xdr:nvCxnSpPr>
        <xdr:cNvPr id="366" name="直線コネクタ 365"/>
        <xdr:cNvCxnSpPr/>
      </xdr:nvCxnSpPr>
      <xdr:spPr>
        <a:xfrm>
          <a:off x="3987800" y="135915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7"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8" name="フローチャート : 判断 367"/>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123189</xdr:rowOff>
    </xdr:to>
    <xdr:cxnSp macro="">
      <xdr:nvCxnSpPr>
        <xdr:cNvPr id="369" name="直線コネクタ 368"/>
        <xdr:cNvCxnSpPr/>
      </xdr:nvCxnSpPr>
      <xdr:spPr>
        <a:xfrm flipV="1">
          <a:off x="3098800" y="13591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0" name="フローチャート : 判断 369"/>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1" name="テキスト ボックス 370"/>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54611</xdr:rowOff>
    </xdr:from>
    <xdr:to>
      <xdr:col>4</xdr:col>
      <xdr:colOff>346075</xdr:colOff>
      <xdr:row>79</xdr:row>
      <xdr:rowOff>123189</xdr:rowOff>
    </xdr:to>
    <xdr:cxnSp macro="">
      <xdr:nvCxnSpPr>
        <xdr:cNvPr id="372" name="直線コネクタ 371"/>
        <xdr:cNvCxnSpPr/>
      </xdr:nvCxnSpPr>
      <xdr:spPr>
        <a:xfrm>
          <a:off x="2209800" y="13599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3" name="フローチャート : 判断 372"/>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4" name="テキスト ボックス 373"/>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31750</xdr:rowOff>
    </xdr:from>
    <xdr:to>
      <xdr:col>3</xdr:col>
      <xdr:colOff>142875</xdr:colOff>
      <xdr:row>79</xdr:row>
      <xdr:rowOff>54611</xdr:rowOff>
    </xdr:to>
    <xdr:cxnSp macro="">
      <xdr:nvCxnSpPr>
        <xdr:cNvPr id="375" name="直線コネクタ 374"/>
        <xdr:cNvCxnSpPr/>
      </xdr:nvCxnSpPr>
      <xdr:spPr>
        <a:xfrm>
          <a:off x="1320800" y="13576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6" name="フローチャート : 判断 375"/>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134638</xdr:rowOff>
    </xdr:from>
    <xdr:ext cx="762000" cy="259045"/>
    <xdr:sp macro="" textlink="">
      <xdr:nvSpPr>
        <xdr:cNvPr id="377" name="テキスト ボックス 376"/>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78" name="フローチャート : 判断 377"/>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24147</xdr:rowOff>
    </xdr:from>
    <xdr:ext cx="762000" cy="259045"/>
    <xdr:sp macro="" textlink="">
      <xdr:nvSpPr>
        <xdr:cNvPr id="379" name="テキスト ボックス 378"/>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72389</xdr:rowOff>
    </xdr:from>
    <xdr:to>
      <xdr:col>7</xdr:col>
      <xdr:colOff>66675</xdr:colOff>
      <xdr:row>80</xdr:row>
      <xdr:rowOff>2539</xdr:rowOff>
    </xdr:to>
    <xdr:sp macro="" textlink="">
      <xdr:nvSpPr>
        <xdr:cNvPr id="385" name="円/楕円 384"/>
        <xdr:cNvSpPr/>
      </xdr:nvSpPr>
      <xdr:spPr>
        <a:xfrm>
          <a:off x="4775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44466</xdr:rowOff>
    </xdr:from>
    <xdr:ext cx="762000" cy="259045"/>
    <xdr:sp macro="" textlink="">
      <xdr:nvSpPr>
        <xdr:cNvPr id="386" name="公債費該当値テキスト"/>
        <xdr:cNvSpPr txBox="1"/>
      </xdr:nvSpPr>
      <xdr:spPr>
        <a:xfrm>
          <a:off x="4914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87" name="円/楕円 386"/>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88" name="テキスト ボックス 387"/>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72389</xdr:rowOff>
    </xdr:from>
    <xdr:to>
      <xdr:col>4</xdr:col>
      <xdr:colOff>396875</xdr:colOff>
      <xdr:row>80</xdr:row>
      <xdr:rowOff>2539</xdr:rowOff>
    </xdr:to>
    <xdr:sp macro="" textlink="">
      <xdr:nvSpPr>
        <xdr:cNvPr id="389" name="円/楕円 388"/>
        <xdr:cNvSpPr/>
      </xdr:nvSpPr>
      <xdr:spPr>
        <a:xfrm>
          <a:off x="3048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158766</xdr:rowOff>
    </xdr:from>
    <xdr:ext cx="762000" cy="259045"/>
    <xdr:sp macro="" textlink="">
      <xdr:nvSpPr>
        <xdr:cNvPr id="390" name="テキスト ボックス 389"/>
        <xdr:cNvSpPr txBox="1"/>
      </xdr:nvSpPr>
      <xdr:spPr>
        <a:xfrm>
          <a:off x="2717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3811</xdr:rowOff>
    </xdr:from>
    <xdr:to>
      <xdr:col>3</xdr:col>
      <xdr:colOff>193675</xdr:colOff>
      <xdr:row>79</xdr:row>
      <xdr:rowOff>105411</xdr:rowOff>
    </xdr:to>
    <xdr:sp macro="" textlink="">
      <xdr:nvSpPr>
        <xdr:cNvPr id="391" name="円/楕円 390"/>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90188</xdr:rowOff>
    </xdr:from>
    <xdr:ext cx="762000" cy="259045"/>
    <xdr:sp macro="" textlink="">
      <xdr:nvSpPr>
        <xdr:cNvPr id="392" name="テキスト ボックス 391"/>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152400</xdr:rowOff>
    </xdr:from>
    <xdr:to>
      <xdr:col>1</xdr:col>
      <xdr:colOff>676275</xdr:colOff>
      <xdr:row>79</xdr:row>
      <xdr:rowOff>82550</xdr:rowOff>
    </xdr:to>
    <xdr:sp macro="" textlink="">
      <xdr:nvSpPr>
        <xdr:cNvPr id="393" name="円/楕円 392"/>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67327</xdr:rowOff>
    </xdr:from>
    <xdr:ext cx="762000" cy="259045"/>
    <xdr:sp macro="" textlink="">
      <xdr:nvSpPr>
        <xdr:cNvPr id="394" name="テキスト ボックス 393"/>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最下位は免れたが、全国市町村平均、県内市町村平均を上回る状況が続いている。この要因は大きくは２つあり、一つは経常収入の乏しさでもう一つは人件費にある。経常支出自体は削減しているものの、収入構造が悪く町税等の収入が上昇しないため経常収支比率が高止まりを続いている。また支出の約３２．７％を占めている人件費は保育所２園の職員の占める割合が大きく、今後大きな削減は難しい状況に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2" name="直線コネクタ 421"/>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3"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4" name="直線コネクタ 423"/>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5"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6" name="直線コネクタ 425"/>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77470</xdr:rowOff>
    </xdr:from>
    <xdr:to>
      <xdr:col>24</xdr:col>
      <xdr:colOff>31750</xdr:colOff>
      <xdr:row>79</xdr:row>
      <xdr:rowOff>62230</xdr:rowOff>
    </xdr:to>
    <xdr:cxnSp macro="">
      <xdr:nvCxnSpPr>
        <xdr:cNvPr id="427" name="直線コネクタ 426"/>
        <xdr:cNvCxnSpPr/>
      </xdr:nvCxnSpPr>
      <xdr:spPr>
        <a:xfrm>
          <a:off x="15671800" y="1345057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2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29" name="フローチャート : 判断 42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66039</xdr:rowOff>
    </xdr:from>
    <xdr:to>
      <xdr:col>22</xdr:col>
      <xdr:colOff>565150</xdr:colOff>
      <xdr:row>78</xdr:row>
      <xdr:rowOff>77470</xdr:rowOff>
    </xdr:to>
    <xdr:cxnSp macro="">
      <xdr:nvCxnSpPr>
        <xdr:cNvPr id="430" name="直線コネクタ 429"/>
        <xdr:cNvCxnSpPr/>
      </xdr:nvCxnSpPr>
      <xdr:spPr>
        <a:xfrm>
          <a:off x="14782800" y="13439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1" name="フローチャート : 判断 430"/>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2" name="テキスト ボックス 431"/>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27939</xdr:rowOff>
    </xdr:from>
    <xdr:to>
      <xdr:col>21</xdr:col>
      <xdr:colOff>361950</xdr:colOff>
      <xdr:row>78</xdr:row>
      <xdr:rowOff>66039</xdr:rowOff>
    </xdr:to>
    <xdr:cxnSp macro="">
      <xdr:nvCxnSpPr>
        <xdr:cNvPr id="433" name="直線コネクタ 432"/>
        <xdr:cNvCxnSpPr/>
      </xdr:nvCxnSpPr>
      <xdr:spPr>
        <a:xfrm>
          <a:off x="13893800" y="13401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4" name="フローチャート : 判断 433"/>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35" name="テキスト ボックス 434"/>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142239</xdr:rowOff>
    </xdr:from>
    <xdr:to>
      <xdr:col>20</xdr:col>
      <xdr:colOff>158750</xdr:colOff>
      <xdr:row>78</xdr:row>
      <xdr:rowOff>27939</xdr:rowOff>
    </xdr:to>
    <xdr:cxnSp macro="">
      <xdr:nvCxnSpPr>
        <xdr:cNvPr id="436" name="直線コネクタ 435"/>
        <xdr:cNvCxnSpPr/>
      </xdr:nvCxnSpPr>
      <xdr:spPr>
        <a:xfrm>
          <a:off x="13004800" y="133438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7" name="フローチャート : 判断 436"/>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38" name="テキスト ボックス 437"/>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39" name="フローチャート : 判断 438"/>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40" name="テキスト ボックス 439"/>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11430</xdr:rowOff>
    </xdr:from>
    <xdr:to>
      <xdr:col>24</xdr:col>
      <xdr:colOff>82550</xdr:colOff>
      <xdr:row>79</xdr:row>
      <xdr:rowOff>113030</xdr:rowOff>
    </xdr:to>
    <xdr:sp macro="" textlink="">
      <xdr:nvSpPr>
        <xdr:cNvPr id="446" name="円/楕円 445"/>
        <xdr:cNvSpPr/>
      </xdr:nvSpPr>
      <xdr:spPr>
        <a:xfrm>
          <a:off x="16459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154957</xdr:rowOff>
    </xdr:from>
    <xdr:ext cx="762000" cy="259045"/>
    <xdr:sp macro="" textlink="">
      <xdr:nvSpPr>
        <xdr:cNvPr id="447" name="公債費以外該当値テキスト"/>
        <xdr:cNvSpPr txBox="1"/>
      </xdr:nvSpPr>
      <xdr:spPr>
        <a:xfrm>
          <a:off x="16598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26670</xdr:rowOff>
    </xdr:from>
    <xdr:to>
      <xdr:col>22</xdr:col>
      <xdr:colOff>615950</xdr:colOff>
      <xdr:row>78</xdr:row>
      <xdr:rowOff>128270</xdr:rowOff>
    </xdr:to>
    <xdr:sp macro="" textlink="">
      <xdr:nvSpPr>
        <xdr:cNvPr id="448" name="円/楕円 447"/>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49" name="テキスト ボックス 448"/>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50" name="円/楕円 449"/>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101616</xdr:rowOff>
    </xdr:from>
    <xdr:ext cx="762000" cy="259045"/>
    <xdr:sp macro="" textlink="">
      <xdr:nvSpPr>
        <xdr:cNvPr id="451" name="テキスト ボックス 450"/>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148589</xdr:rowOff>
    </xdr:from>
    <xdr:to>
      <xdr:col>20</xdr:col>
      <xdr:colOff>209550</xdr:colOff>
      <xdr:row>78</xdr:row>
      <xdr:rowOff>78739</xdr:rowOff>
    </xdr:to>
    <xdr:sp macro="" textlink="">
      <xdr:nvSpPr>
        <xdr:cNvPr id="452" name="円/楕円 451"/>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63516</xdr:rowOff>
    </xdr:from>
    <xdr:ext cx="762000" cy="259045"/>
    <xdr:sp macro="" textlink="">
      <xdr:nvSpPr>
        <xdr:cNvPr id="453" name="テキスト ボックス 452"/>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91439</xdr:rowOff>
    </xdr:from>
    <xdr:to>
      <xdr:col>19</xdr:col>
      <xdr:colOff>6350</xdr:colOff>
      <xdr:row>78</xdr:row>
      <xdr:rowOff>21589</xdr:rowOff>
    </xdr:to>
    <xdr:sp macro="" textlink="">
      <xdr:nvSpPr>
        <xdr:cNvPr id="454" name="円/楕円 453"/>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6366</xdr:rowOff>
    </xdr:from>
    <xdr:ext cx="762000" cy="259045"/>
    <xdr:sp macro="" textlink="">
      <xdr:nvSpPr>
        <xdr:cNvPr id="455" name="テキスト ボックス 454"/>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滋賀県甲良町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111477</xdr:rowOff>
    </xdr:from>
    <xdr:to>
      <xdr:col>4</xdr:col>
      <xdr:colOff>1117600</xdr:colOff>
      <xdr:row>17</xdr:row>
      <xdr:rowOff>138419</xdr:rowOff>
    </xdr:to>
    <xdr:cxnSp macro="">
      <xdr:nvCxnSpPr>
        <xdr:cNvPr id="52" name="直線コネクタ 51"/>
        <xdr:cNvCxnSpPr/>
      </xdr:nvCxnSpPr>
      <xdr:spPr bwMode="auto">
        <a:xfrm>
          <a:off x="5003800" y="3073752"/>
          <a:ext cx="647700" cy="2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123196</xdr:rowOff>
    </xdr:from>
    <xdr:ext cx="762000" cy="259045"/>
    <xdr:sp macro="" textlink="">
      <xdr:nvSpPr>
        <xdr:cNvPr id="53" name="人口1人当たり決算額の推移平均値テキスト130"/>
        <xdr:cNvSpPr txBox="1"/>
      </xdr:nvSpPr>
      <xdr:spPr>
        <a:xfrm>
          <a:off x="5740400" y="3085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82717</xdr:rowOff>
    </xdr:from>
    <xdr:to>
      <xdr:col>4</xdr:col>
      <xdr:colOff>469900</xdr:colOff>
      <xdr:row>17</xdr:row>
      <xdr:rowOff>111477</xdr:rowOff>
    </xdr:to>
    <xdr:cxnSp macro="">
      <xdr:nvCxnSpPr>
        <xdr:cNvPr id="55" name="直線コネクタ 54"/>
        <xdr:cNvCxnSpPr/>
      </xdr:nvCxnSpPr>
      <xdr:spPr bwMode="auto">
        <a:xfrm>
          <a:off x="4305300" y="3044992"/>
          <a:ext cx="698500" cy="28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90285</xdr:rowOff>
    </xdr:from>
    <xdr:ext cx="736600" cy="259045"/>
    <xdr:sp macro="" textlink="">
      <xdr:nvSpPr>
        <xdr:cNvPr id="57" name="テキスト ボックス 56"/>
        <xdr:cNvSpPr txBox="1"/>
      </xdr:nvSpPr>
      <xdr:spPr>
        <a:xfrm>
          <a:off x="4622800" y="3224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82717</xdr:rowOff>
    </xdr:from>
    <xdr:to>
      <xdr:col>3</xdr:col>
      <xdr:colOff>904875</xdr:colOff>
      <xdr:row>17</xdr:row>
      <xdr:rowOff>125803</xdr:rowOff>
    </xdr:to>
    <xdr:cxnSp macro="">
      <xdr:nvCxnSpPr>
        <xdr:cNvPr id="58" name="直線コネクタ 57"/>
        <xdr:cNvCxnSpPr/>
      </xdr:nvCxnSpPr>
      <xdr:spPr bwMode="auto">
        <a:xfrm flipV="1">
          <a:off x="3606800" y="3044992"/>
          <a:ext cx="698500" cy="4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78038</xdr:rowOff>
    </xdr:from>
    <xdr:ext cx="762000" cy="259045"/>
    <xdr:sp macro="" textlink="">
      <xdr:nvSpPr>
        <xdr:cNvPr id="60" name="テキスト ボックス 59"/>
        <xdr:cNvSpPr txBox="1"/>
      </xdr:nvSpPr>
      <xdr:spPr>
        <a:xfrm>
          <a:off x="3924300" y="321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125803</xdr:rowOff>
    </xdr:from>
    <xdr:to>
      <xdr:col>3</xdr:col>
      <xdr:colOff>206375</xdr:colOff>
      <xdr:row>18</xdr:row>
      <xdr:rowOff>16162</xdr:rowOff>
    </xdr:to>
    <xdr:cxnSp macro="">
      <xdr:nvCxnSpPr>
        <xdr:cNvPr id="61" name="直線コネクタ 60"/>
        <xdr:cNvCxnSpPr/>
      </xdr:nvCxnSpPr>
      <xdr:spPr bwMode="auto">
        <a:xfrm flipV="1">
          <a:off x="2908300" y="3088078"/>
          <a:ext cx="698500" cy="61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54123</xdr:rowOff>
    </xdr:from>
    <xdr:ext cx="762000" cy="259045"/>
    <xdr:sp macro="" textlink="">
      <xdr:nvSpPr>
        <xdr:cNvPr id="63" name="テキスト ボックス 62"/>
        <xdr:cNvSpPr txBox="1"/>
      </xdr:nvSpPr>
      <xdr:spPr>
        <a:xfrm>
          <a:off x="3225800" y="318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107659</xdr:rowOff>
    </xdr:from>
    <xdr:ext cx="762000" cy="259045"/>
    <xdr:sp macro="" textlink="">
      <xdr:nvSpPr>
        <xdr:cNvPr id="65" name="テキスト ボックス 64"/>
        <xdr:cNvSpPr txBox="1"/>
      </xdr:nvSpPr>
      <xdr:spPr>
        <a:xfrm>
          <a:off x="2527300" y="324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87619</xdr:rowOff>
    </xdr:from>
    <xdr:to>
      <xdr:col>5</xdr:col>
      <xdr:colOff>34925</xdr:colOff>
      <xdr:row>18</xdr:row>
      <xdr:rowOff>17769</xdr:rowOff>
    </xdr:to>
    <xdr:sp macro="" textlink="">
      <xdr:nvSpPr>
        <xdr:cNvPr id="71" name="円/楕円 70"/>
        <xdr:cNvSpPr/>
      </xdr:nvSpPr>
      <xdr:spPr bwMode="auto">
        <a:xfrm>
          <a:off x="5600700" y="304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104146</xdr:rowOff>
    </xdr:from>
    <xdr:ext cx="762000" cy="259045"/>
    <xdr:sp macro="" textlink="">
      <xdr:nvSpPr>
        <xdr:cNvPr id="72" name="人口1人当たり決算額の推移該当値テキスト130"/>
        <xdr:cNvSpPr txBox="1"/>
      </xdr:nvSpPr>
      <xdr:spPr>
        <a:xfrm>
          <a:off x="5740400" y="289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136,826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60677</xdr:rowOff>
    </xdr:from>
    <xdr:to>
      <xdr:col>4</xdr:col>
      <xdr:colOff>520700</xdr:colOff>
      <xdr:row>17</xdr:row>
      <xdr:rowOff>162277</xdr:rowOff>
    </xdr:to>
    <xdr:sp macro="" textlink="">
      <xdr:nvSpPr>
        <xdr:cNvPr id="73" name="円/楕円 72"/>
        <xdr:cNvSpPr/>
      </xdr:nvSpPr>
      <xdr:spPr bwMode="auto">
        <a:xfrm>
          <a:off x="4953000" y="302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1004</xdr:rowOff>
    </xdr:from>
    <xdr:ext cx="736600" cy="259045"/>
    <xdr:sp macro="" textlink="">
      <xdr:nvSpPr>
        <xdr:cNvPr id="74" name="テキスト ボックス 73"/>
        <xdr:cNvSpPr txBox="1"/>
      </xdr:nvSpPr>
      <xdr:spPr>
        <a:xfrm>
          <a:off x="4622800" y="279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31917</xdr:rowOff>
    </xdr:from>
    <xdr:to>
      <xdr:col>3</xdr:col>
      <xdr:colOff>955675</xdr:colOff>
      <xdr:row>17</xdr:row>
      <xdr:rowOff>133517</xdr:rowOff>
    </xdr:to>
    <xdr:sp macro="" textlink="">
      <xdr:nvSpPr>
        <xdr:cNvPr id="75" name="円/楕円 74"/>
        <xdr:cNvSpPr/>
      </xdr:nvSpPr>
      <xdr:spPr bwMode="auto">
        <a:xfrm>
          <a:off x="4254500" y="299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143694</xdr:rowOff>
    </xdr:from>
    <xdr:ext cx="762000" cy="259045"/>
    <xdr:sp macro="" textlink="">
      <xdr:nvSpPr>
        <xdr:cNvPr id="76" name="テキスト ボックス 75"/>
        <xdr:cNvSpPr txBox="1"/>
      </xdr:nvSpPr>
      <xdr:spPr>
        <a:xfrm>
          <a:off x="3924300" y="276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75003</xdr:rowOff>
    </xdr:from>
    <xdr:to>
      <xdr:col>3</xdr:col>
      <xdr:colOff>257175</xdr:colOff>
      <xdr:row>18</xdr:row>
      <xdr:rowOff>5153</xdr:rowOff>
    </xdr:to>
    <xdr:sp macro="" textlink="">
      <xdr:nvSpPr>
        <xdr:cNvPr id="77" name="円/楕円 76"/>
        <xdr:cNvSpPr/>
      </xdr:nvSpPr>
      <xdr:spPr bwMode="auto">
        <a:xfrm>
          <a:off x="3556000" y="3037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15330</xdr:rowOff>
    </xdr:from>
    <xdr:ext cx="762000" cy="259045"/>
    <xdr:sp macro="" textlink="">
      <xdr:nvSpPr>
        <xdr:cNvPr id="78" name="テキスト ボックス 77"/>
        <xdr:cNvSpPr txBox="1"/>
      </xdr:nvSpPr>
      <xdr:spPr>
        <a:xfrm>
          <a:off x="3225800" y="280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136812</xdr:rowOff>
    </xdr:from>
    <xdr:to>
      <xdr:col>2</xdr:col>
      <xdr:colOff>692150</xdr:colOff>
      <xdr:row>18</xdr:row>
      <xdr:rowOff>66962</xdr:rowOff>
    </xdr:to>
    <xdr:sp macro="" textlink="">
      <xdr:nvSpPr>
        <xdr:cNvPr id="79" name="円/楕円 78"/>
        <xdr:cNvSpPr/>
      </xdr:nvSpPr>
      <xdr:spPr bwMode="auto">
        <a:xfrm>
          <a:off x="2857500" y="3099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77139</xdr:rowOff>
    </xdr:from>
    <xdr:ext cx="762000" cy="259045"/>
    <xdr:sp macro="" textlink="">
      <xdr:nvSpPr>
        <xdr:cNvPr id="80" name="テキスト ボックス 79"/>
        <xdr:cNvSpPr txBox="1"/>
      </xdr:nvSpPr>
      <xdr:spPr>
        <a:xfrm>
          <a:off x="2527300" y="286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322415</xdr:rowOff>
    </xdr:from>
    <xdr:to>
      <xdr:col>4</xdr:col>
      <xdr:colOff>1117600</xdr:colOff>
      <xdr:row>35</xdr:row>
      <xdr:rowOff>35675</xdr:rowOff>
    </xdr:to>
    <xdr:cxnSp macro="">
      <xdr:nvCxnSpPr>
        <xdr:cNvPr id="113" name="直線コネクタ 112"/>
        <xdr:cNvCxnSpPr/>
      </xdr:nvCxnSpPr>
      <xdr:spPr bwMode="auto">
        <a:xfrm>
          <a:off x="5003800" y="6589865"/>
          <a:ext cx="647700" cy="56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161288</xdr:rowOff>
    </xdr:from>
    <xdr:ext cx="762000" cy="259045"/>
    <xdr:sp macro="" textlink="">
      <xdr:nvSpPr>
        <xdr:cNvPr id="114" name="人口1人当たり決算額の推移平均値テキスト445"/>
        <xdr:cNvSpPr txBox="1"/>
      </xdr:nvSpPr>
      <xdr:spPr>
        <a:xfrm>
          <a:off x="5740400" y="6428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285458</xdr:rowOff>
    </xdr:from>
    <xdr:to>
      <xdr:col>4</xdr:col>
      <xdr:colOff>469900</xdr:colOff>
      <xdr:row>34</xdr:row>
      <xdr:rowOff>322415</xdr:rowOff>
    </xdr:to>
    <xdr:cxnSp macro="">
      <xdr:nvCxnSpPr>
        <xdr:cNvPr id="116" name="直線コネクタ 115"/>
        <xdr:cNvCxnSpPr/>
      </xdr:nvCxnSpPr>
      <xdr:spPr bwMode="auto">
        <a:xfrm>
          <a:off x="4305300" y="6552908"/>
          <a:ext cx="698500" cy="36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18775</xdr:rowOff>
    </xdr:from>
    <xdr:ext cx="736600" cy="259045"/>
    <xdr:sp macro="" textlink="">
      <xdr:nvSpPr>
        <xdr:cNvPr id="118" name="テキスト ボックス 117"/>
        <xdr:cNvSpPr txBox="1"/>
      </xdr:nvSpPr>
      <xdr:spPr>
        <a:xfrm>
          <a:off x="4622800" y="628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285458</xdr:rowOff>
    </xdr:from>
    <xdr:to>
      <xdr:col>3</xdr:col>
      <xdr:colOff>904875</xdr:colOff>
      <xdr:row>34</xdr:row>
      <xdr:rowOff>292088</xdr:rowOff>
    </xdr:to>
    <xdr:cxnSp macro="">
      <xdr:nvCxnSpPr>
        <xdr:cNvPr id="119" name="直線コネクタ 118"/>
        <xdr:cNvCxnSpPr/>
      </xdr:nvCxnSpPr>
      <xdr:spPr bwMode="auto">
        <a:xfrm flipV="1">
          <a:off x="3606800" y="6552908"/>
          <a:ext cx="698500" cy="6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272732</xdr:rowOff>
    </xdr:from>
    <xdr:to>
      <xdr:col>3</xdr:col>
      <xdr:colOff>206375</xdr:colOff>
      <xdr:row>34</xdr:row>
      <xdr:rowOff>292088</xdr:rowOff>
    </xdr:to>
    <xdr:cxnSp macro="">
      <xdr:nvCxnSpPr>
        <xdr:cNvPr id="122" name="直線コネクタ 121"/>
        <xdr:cNvCxnSpPr/>
      </xdr:nvCxnSpPr>
      <xdr:spPr bwMode="auto">
        <a:xfrm>
          <a:off x="2908300" y="6540182"/>
          <a:ext cx="698500" cy="19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281531</xdr:rowOff>
    </xdr:from>
    <xdr:ext cx="762000" cy="259045"/>
    <xdr:sp macro="" textlink="">
      <xdr:nvSpPr>
        <xdr:cNvPr id="124" name="テキスト ボックス 123"/>
        <xdr:cNvSpPr txBox="1"/>
      </xdr:nvSpPr>
      <xdr:spPr>
        <a:xfrm>
          <a:off x="3225800" y="620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195216</xdr:rowOff>
    </xdr:from>
    <xdr:ext cx="762000" cy="259045"/>
    <xdr:sp macro="" textlink="">
      <xdr:nvSpPr>
        <xdr:cNvPr id="126" name="テキスト ボックス 125"/>
        <xdr:cNvSpPr txBox="1"/>
      </xdr:nvSpPr>
      <xdr:spPr>
        <a:xfrm>
          <a:off x="2527300" y="611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327775</xdr:rowOff>
    </xdr:from>
    <xdr:to>
      <xdr:col>5</xdr:col>
      <xdr:colOff>34925</xdr:colOff>
      <xdr:row>35</xdr:row>
      <xdr:rowOff>86475</xdr:rowOff>
    </xdr:to>
    <xdr:sp macro="" textlink="">
      <xdr:nvSpPr>
        <xdr:cNvPr id="132" name="円/楕円 131"/>
        <xdr:cNvSpPr/>
      </xdr:nvSpPr>
      <xdr:spPr bwMode="auto">
        <a:xfrm>
          <a:off x="5600700" y="659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299852</xdr:rowOff>
    </xdr:from>
    <xdr:ext cx="762000" cy="259045"/>
    <xdr:sp macro="" textlink="">
      <xdr:nvSpPr>
        <xdr:cNvPr id="133" name="人口1人当たり決算額の推移該当値テキスト445"/>
        <xdr:cNvSpPr txBox="1"/>
      </xdr:nvSpPr>
      <xdr:spPr>
        <a:xfrm>
          <a:off x="5740400" y="656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27,794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271615</xdr:rowOff>
    </xdr:from>
    <xdr:to>
      <xdr:col>4</xdr:col>
      <xdr:colOff>520700</xdr:colOff>
      <xdr:row>35</xdr:row>
      <xdr:rowOff>30315</xdr:rowOff>
    </xdr:to>
    <xdr:sp macro="" textlink="">
      <xdr:nvSpPr>
        <xdr:cNvPr id="134" name="円/楕円 133"/>
        <xdr:cNvSpPr/>
      </xdr:nvSpPr>
      <xdr:spPr bwMode="auto">
        <a:xfrm>
          <a:off x="4953000" y="6539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15092</xdr:rowOff>
    </xdr:from>
    <xdr:ext cx="736600" cy="259045"/>
    <xdr:sp macro="" textlink="">
      <xdr:nvSpPr>
        <xdr:cNvPr id="135" name="テキスト ボックス 134"/>
        <xdr:cNvSpPr txBox="1"/>
      </xdr:nvSpPr>
      <xdr:spPr>
        <a:xfrm>
          <a:off x="4622800" y="6625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30,742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234658</xdr:rowOff>
    </xdr:from>
    <xdr:to>
      <xdr:col>3</xdr:col>
      <xdr:colOff>955675</xdr:colOff>
      <xdr:row>34</xdr:row>
      <xdr:rowOff>336258</xdr:rowOff>
    </xdr:to>
    <xdr:sp macro="" textlink="">
      <xdr:nvSpPr>
        <xdr:cNvPr id="136" name="円/楕円 135"/>
        <xdr:cNvSpPr/>
      </xdr:nvSpPr>
      <xdr:spPr bwMode="auto">
        <a:xfrm>
          <a:off x="4254500" y="6502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3535</xdr:rowOff>
    </xdr:from>
    <xdr:ext cx="762000" cy="259045"/>
    <xdr:sp macro="" textlink="">
      <xdr:nvSpPr>
        <xdr:cNvPr id="137" name="テキスト ボックス 136"/>
        <xdr:cNvSpPr txBox="1"/>
      </xdr:nvSpPr>
      <xdr:spPr>
        <a:xfrm>
          <a:off x="3924300" y="627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241288</xdr:rowOff>
    </xdr:from>
    <xdr:to>
      <xdr:col>3</xdr:col>
      <xdr:colOff>257175</xdr:colOff>
      <xdr:row>34</xdr:row>
      <xdr:rowOff>342888</xdr:rowOff>
    </xdr:to>
    <xdr:sp macro="" textlink="">
      <xdr:nvSpPr>
        <xdr:cNvPr id="138" name="円/楕円 137"/>
        <xdr:cNvSpPr/>
      </xdr:nvSpPr>
      <xdr:spPr bwMode="auto">
        <a:xfrm>
          <a:off x="3556000" y="650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327665</xdr:rowOff>
    </xdr:from>
    <xdr:ext cx="762000" cy="259045"/>
    <xdr:sp macro="" textlink="">
      <xdr:nvSpPr>
        <xdr:cNvPr id="139" name="テキスト ボックス 138"/>
        <xdr:cNvSpPr txBox="1"/>
      </xdr:nvSpPr>
      <xdr:spPr>
        <a:xfrm>
          <a:off x="3225800" y="659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32,334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221933</xdr:rowOff>
    </xdr:from>
    <xdr:to>
      <xdr:col>2</xdr:col>
      <xdr:colOff>692150</xdr:colOff>
      <xdr:row>34</xdr:row>
      <xdr:rowOff>323532</xdr:rowOff>
    </xdr:to>
    <xdr:sp macro="" textlink="">
      <xdr:nvSpPr>
        <xdr:cNvPr id="140" name="円/楕円 139"/>
        <xdr:cNvSpPr/>
      </xdr:nvSpPr>
      <xdr:spPr bwMode="auto">
        <a:xfrm>
          <a:off x="2857500" y="648938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308309</xdr:rowOff>
    </xdr:from>
    <xdr:ext cx="762000" cy="259045"/>
    <xdr:sp macro="" textlink="">
      <xdr:nvSpPr>
        <xdr:cNvPr id="141" name="テキスト ボックス 140"/>
        <xdr:cNvSpPr txBox="1"/>
      </xdr:nvSpPr>
      <xdr:spPr>
        <a:xfrm>
          <a:off x="2527300" y="657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は法人税割が前年度より大きく減少したこと、また逆に普通交付税算定における基準収入が増加したことにより交付額が減少したことなどにより、各種数値が軒並み悪化することになった。今後は歳入確保・歳出削減に努め基金積み立てを行え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全会計とも黒字である。今後も引き続き健全な財政運営を行うこととする。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対前年９百万円の減額となり、公営企業債の元利償還金に対する繰入金については、法定外の繰出金が減少したことにより、対前年１３百万円の減額となった。これに対し算入公債費等については、対前年５百万円の減となり、これらの要因により実質公債費比率の分子は、対前年２４百万円の減となった。しかしながら、収益性の不安定さから下水道事業債の償還金に対する繰出金の増が予想されるため、企業会計の収入の増、繰上償還等を推進し数値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で、一般会計等に係る地方債現在高は、対前年２１０百万円の減で、今後も減少すると想定している。公営企業債等繰入見込額は、一般会計からの繰出割合の減により、対前年１０７百万円の減となっている。さらに、退職手当負担見込額が職員の大量退職が一旦終了したことにより対前年１８５百万円の減となったことなどにより将来負担額は、全体で対前年５０３百万円の減となった。対する充当可能財源では、充当可能基金は財政調整基金の減などにより、対前年３１百万円の減となった。充当可能特定歳入は、主に住宅新築資金元利収入で貸付者からの償還総額の減少により減額となっているが、新規貸付がないため、今後も減少する。また、基準財政需要額算入見込額は、下水道事業債等交付税措置のある起債の償還残高減により対前年１２８百万円減となった。よって充当可能財源等は、全体で対前年１７３百万円の減となり、これらのことから将来負担比率の分子は対前年３２８百万円の減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3802711</v>
      </c>
      <c r="BO4" s="349"/>
      <c r="BP4" s="349"/>
      <c r="BQ4" s="349"/>
      <c r="BR4" s="349"/>
      <c r="BS4" s="349"/>
      <c r="BT4" s="349"/>
      <c r="BU4" s="350"/>
      <c r="BV4" s="348">
        <v>3922902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3.4</v>
      </c>
      <c r="CU4" s="355"/>
      <c r="CV4" s="355"/>
      <c r="CW4" s="355"/>
      <c r="CX4" s="355"/>
      <c r="CY4" s="355"/>
      <c r="CZ4" s="355"/>
      <c r="DA4" s="356"/>
      <c r="DB4" s="354">
        <v>3.7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3703149</v>
      </c>
      <c r="BO5" s="386"/>
      <c r="BP5" s="386"/>
      <c r="BQ5" s="386"/>
      <c r="BR5" s="386"/>
      <c r="BS5" s="386"/>
      <c r="BT5" s="386"/>
      <c r="BU5" s="387"/>
      <c r="BV5" s="385">
        <v>3796524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99</v>
      </c>
      <c r="CU5" s="383"/>
      <c r="CV5" s="383"/>
      <c r="CW5" s="383"/>
      <c r="CX5" s="383"/>
      <c r="CY5" s="383"/>
      <c r="CZ5" s="383"/>
      <c r="DA5" s="384"/>
      <c r="DB5" s="382">
        <v>93.9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99562</v>
      </c>
      <c r="BO6" s="386"/>
      <c r="BP6" s="386"/>
      <c r="BQ6" s="386"/>
      <c r="BR6" s="386"/>
      <c r="BS6" s="386"/>
      <c r="BT6" s="386"/>
      <c r="BU6" s="387"/>
      <c r="BV6" s="385">
        <v>126378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105.8</v>
      </c>
      <c r="CU6" s="423"/>
      <c r="CV6" s="423"/>
      <c r="CW6" s="423"/>
      <c r="CX6" s="423"/>
      <c r="CY6" s="423"/>
      <c r="CZ6" s="423"/>
      <c r="DA6" s="424"/>
      <c r="DB6" s="422">
        <v>100.2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20563</v>
      </c>
      <c r="BO7" s="386"/>
      <c r="BP7" s="386"/>
      <c r="BQ7" s="386"/>
      <c r="BR7" s="386"/>
      <c r="BS7" s="386"/>
      <c r="BT7" s="386"/>
      <c r="BU7" s="387"/>
      <c r="BV7" s="385">
        <v>38757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2333998</v>
      </c>
      <c r="CU7" s="386"/>
      <c r="CV7" s="386"/>
      <c r="CW7" s="386"/>
      <c r="CX7" s="386"/>
      <c r="CY7" s="386"/>
      <c r="CZ7" s="386"/>
      <c r="DA7" s="387"/>
      <c r="DB7" s="385">
        <v>2353304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78999</v>
      </c>
      <c r="BO8" s="386"/>
      <c r="BP8" s="386"/>
      <c r="BQ8" s="386"/>
      <c r="BR8" s="386"/>
      <c r="BS8" s="386"/>
      <c r="BT8" s="386"/>
      <c r="BU8" s="387"/>
      <c r="BV8" s="385">
        <v>87621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0.42</v>
      </c>
      <c r="CU8" s="426"/>
      <c r="CV8" s="426"/>
      <c r="CW8" s="426"/>
      <c r="CX8" s="426"/>
      <c r="CY8" s="426"/>
      <c r="CZ8" s="426"/>
      <c r="DA8" s="427"/>
      <c r="DB8" s="425">
        <v>0.41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7500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-8622</v>
      </c>
      <c r="BO9" s="386"/>
      <c r="BP9" s="386"/>
      <c r="BQ9" s="386"/>
      <c r="BR9" s="386"/>
      <c r="BS9" s="386"/>
      <c r="BT9" s="386"/>
      <c r="BU9" s="387"/>
      <c r="BV9" s="385">
        <v>32905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v>
      </c>
      <c r="CU9" s="383"/>
      <c r="CV9" s="383"/>
      <c r="CW9" s="383"/>
      <c r="CX9" s="383"/>
      <c r="CY9" s="383"/>
      <c r="CZ9" s="383"/>
      <c r="DA9" s="384"/>
      <c r="DB9" s="382">
        <v>15.7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8103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968</v>
      </c>
      <c r="BO10" s="386"/>
      <c r="BP10" s="386"/>
      <c r="BQ10" s="386"/>
      <c r="BR10" s="386"/>
      <c r="BS10" s="386"/>
      <c r="BT10" s="386"/>
      <c r="BU10" s="387"/>
      <c r="BV10" s="385">
        <v>1177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520</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7505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46000</v>
      </c>
      <c r="BO12" s="386"/>
      <c r="BP12" s="386"/>
      <c r="BQ12" s="386"/>
      <c r="BR12" s="386"/>
      <c r="BS12" s="386"/>
      <c r="BT12" s="386"/>
      <c r="BU12" s="387"/>
      <c r="BV12" s="385">
        <v>12000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7457</v>
      </c>
      <c r="S13" s="467"/>
      <c r="T13" s="467"/>
      <c r="U13" s="467"/>
      <c r="V13" s="468"/>
      <c r="W13" s="401" t="s">
        <v>124</v>
      </c>
      <c r="X13" s="402"/>
      <c r="Y13" s="402"/>
      <c r="Z13" s="402"/>
      <c r="AA13" s="402"/>
      <c r="AB13" s="392"/>
      <c r="AC13" s="436">
        <v>61</v>
      </c>
      <c r="AD13" s="437"/>
      <c r="AE13" s="437"/>
      <c r="AF13" s="437"/>
      <c r="AG13" s="476"/>
      <c r="AH13" s="436">
        <v>175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-53134</v>
      </c>
      <c r="BO13" s="386"/>
      <c r="BP13" s="386"/>
      <c r="BQ13" s="386"/>
      <c r="BR13" s="386"/>
      <c r="BS13" s="386"/>
      <c r="BT13" s="386"/>
      <c r="BU13" s="387"/>
      <c r="BV13" s="385">
        <v>22082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11.8</v>
      </c>
      <c r="CU13" s="383"/>
      <c r="CV13" s="383"/>
      <c r="CW13" s="383"/>
      <c r="CX13" s="383"/>
      <c r="CY13" s="383"/>
      <c r="CZ13" s="383"/>
      <c r="DA13" s="384"/>
      <c r="DB13" s="382">
        <v>12.4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7579</v>
      </c>
      <c r="S14" s="467"/>
      <c r="T14" s="467"/>
      <c r="U14" s="467"/>
      <c r="V14" s="468"/>
      <c r="W14" s="375"/>
      <c r="X14" s="376"/>
      <c r="Y14" s="376"/>
      <c r="Z14" s="376"/>
      <c r="AA14" s="376"/>
      <c r="AB14" s="365"/>
      <c r="AC14" s="469">
        <v>1.9</v>
      </c>
      <c r="AD14" s="470"/>
      <c r="AE14" s="470"/>
      <c r="AF14" s="470"/>
      <c r="AG14" s="471"/>
      <c r="AH14" s="469">
        <v>4.8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18.899999999999999</v>
      </c>
      <c r="CU14" s="481"/>
      <c r="CV14" s="481"/>
      <c r="CW14" s="481"/>
      <c r="CX14" s="481"/>
      <c r="CY14" s="481"/>
      <c r="CZ14" s="481"/>
      <c r="DA14" s="482"/>
      <c r="DB14" s="480">
        <v>35.5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7526</v>
      </c>
      <c r="S15" s="467"/>
      <c r="T15" s="467"/>
      <c r="U15" s="467"/>
      <c r="V15" s="468"/>
      <c r="W15" s="401" t="s">
        <v>131</v>
      </c>
      <c r="X15" s="402"/>
      <c r="Y15" s="402"/>
      <c r="Z15" s="402"/>
      <c r="AA15" s="402"/>
      <c r="AB15" s="392"/>
      <c r="AC15" s="436">
        <v>1355</v>
      </c>
      <c r="AD15" s="437"/>
      <c r="AE15" s="437"/>
      <c r="AF15" s="437"/>
      <c r="AG15" s="476"/>
      <c r="AH15" s="436">
        <v>1667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851897</v>
      </c>
      <c r="BO15" s="349"/>
      <c r="BP15" s="349"/>
      <c r="BQ15" s="349"/>
      <c r="BR15" s="349"/>
      <c r="BS15" s="349"/>
      <c r="BT15" s="349"/>
      <c r="BU15" s="350"/>
      <c r="BV15" s="348">
        <v>801345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41.8</v>
      </c>
      <c r="AD16" s="470"/>
      <c r="AE16" s="470"/>
      <c r="AF16" s="470"/>
      <c r="AG16" s="471"/>
      <c r="AH16" s="469">
        <v>45.5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1948433</v>
      </c>
      <c r="BO16" s="386"/>
      <c r="BP16" s="386"/>
      <c r="BQ16" s="386"/>
      <c r="BR16" s="386"/>
      <c r="BS16" s="386"/>
      <c r="BT16" s="386"/>
      <c r="BU16" s="387"/>
      <c r="BV16" s="385">
        <v>1968952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1822</v>
      </c>
      <c r="AD17" s="437"/>
      <c r="AE17" s="437"/>
      <c r="AF17" s="437"/>
      <c r="AG17" s="476"/>
      <c r="AH17" s="436">
        <v>1813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1094841</v>
      </c>
      <c r="BO17" s="386"/>
      <c r="BP17" s="386"/>
      <c r="BQ17" s="386"/>
      <c r="BR17" s="386"/>
      <c r="BS17" s="386"/>
      <c r="BT17" s="386"/>
      <c r="BU17" s="387"/>
      <c r="BV17" s="385">
        <v>1033692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13.63</v>
      </c>
      <c r="M18" s="498"/>
      <c r="N18" s="498"/>
      <c r="O18" s="498"/>
      <c r="P18" s="498"/>
      <c r="Q18" s="498"/>
      <c r="R18" s="499"/>
      <c r="S18" s="499"/>
      <c r="T18" s="499"/>
      <c r="U18" s="499"/>
      <c r="V18" s="500"/>
      <c r="W18" s="403"/>
      <c r="X18" s="404"/>
      <c r="Y18" s="404"/>
      <c r="Z18" s="404"/>
      <c r="AA18" s="404"/>
      <c r="AB18" s="395"/>
      <c r="AC18" s="501">
        <v>56.3</v>
      </c>
      <c r="AD18" s="502"/>
      <c r="AE18" s="502"/>
      <c r="AF18" s="502"/>
      <c r="AG18" s="503"/>
      <c r="AH18" s="501">
        <v>49.5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2206427</v>
      </c>
      <c r="BO18" s="386"/>
      <c r="BP18" s="386"/>
      <c r="BQ18" s="386"/>
      <c r="BR18" s="386"/>
      <c r="BS18" s="386"/>
      <c r="BT18" s="386"/>
      <c r="BU18" s="387"/>
      <c r="BV18" s="385">
        <v>2245032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550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2817270</v>
      </c>
      <c r="BO19" s="386"/>
      <c r="BP19" s="386"/>
      <c r="BQ19" s="386"/>
      <c r="BR19" s="386"/>
      <c r="BS19" s="386"/>
      <c r="BT19" s="386"/>
      <c r="BU19" s="387"/>
      <c r="BV19" s="385">
        <v>2925232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2320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3236030</v>
      </c>
      <c r="BO23" s="386"/>
      <c r="BP23" s="386"/>
      <c r="BQ23" s="386"/>
      <c r="BR23" s="386"/>
      <c r="BS23" s="386"/>
      <c r="BT23" s="386"/>
      <c r="BU23" s="387"/>
      <c r="BV23" s="385">
        <v>3445630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6600</v>
      </c>
      <c r="R24" s="437"/>
      <c r="S24" s="437"/>
      <c r="T24" s="437"/>
      <c r="U24" s="437"/>
      <c r="V24" s="476"/>
      <c r="W24" s="531"/>
      <c r="X24" s="519"/>
      <c r="Y24" s="520"/>
      <c r="Z24" s="435" t="s">
        <v>155</v>
      </c>
      <c r="AA24" s="415"/>
      <c r="AB24" s="415"/>
      <c r="AC24" s="415"/>
      <c r="AD24" s="415"/>
      <c r="AE24" s="415"/>
      <c r="AF24" s="415"/>
      <c r="AG24" s="416"/>
      <c r="AH24" s="436">
        <v>89</v>
      </c>
      <c r="AI24" s="437"/>
      <c r="AJ24" s="437"/>
      <c r="AK24" s="437"/>
      <c r="AL24" s="476"/>
      <c r="AM24" s="436">
        <v>269047</v>
      </c>
      <c r="AN24" s="437"/>
      <c r="AO24" s="437"/>
      <c r="AP24" s="437"/>
      <c r="AQ24" s="437"/>
      <c r="AR24" s="476"/>
      <c r="AS24" s="436">
        <v>3023</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1167238</v>
      </c>
      <c r="BO24" s="386"/>
      <c r="BP24" s="386"/>
      <c r="BQ24" s="386"/>
      <c r="BR24" s="386"/>
      <c r="BS24" s="386"/>
      <c r="BT24" s="386"/>
      <c r="BU24" s="387"/>
      <c r="BV24" s="385">
        <v>1412188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5580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645808</v>
      </c>
      <c r="BO25" s="349"/>
      <c r="BP25" s="349"/>
      <c r="BQ25" s="349"/>
      <c r="BR25" s="349"/>
      <c r="BS25" s="349"/>
      <c r="BT25" s="349"/>
      <c r="BU25" s="350"/>
      <c r="BV25" s="348">
        <v>651713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5300</v>
      </c>
      <c r="R26" s="437"/>
      <c r="S26" s="437"/>
      <c r="T26" s="437"/>
      <c r="U26" s="437"/>
      <c r="V26" s="476"/>
      <c r="W26" s="531"/>
      <c r="X26" s="519"/>
      <c r="Y26" s="520"/>
      <c r="Z26" s="435" t="s">
        <v>161</v>
      </c>
      <c r="AA26" s="541"/>
      <c r="AB26" s="541"/>
      <c r="AC26" s="541"/>
      <c r="AD26" s="541"/>
      <c r="AE26" s="541"/>
      <c r="AF26" s="541"/>
      <c r="AG26" s="542"/>
      <c r="AH26" s="436">
        <v>4</v>
      </c>
      <c r="AI26" s="437"/>
      <c r="AJ26" s="437"/>
      <c r="AK26" s="437"/>
      <c r="AL26" s="476"/>
      <c r="AM26" s="436">
        <v>11384</v>
      </c>
      <c r="AN26" s="437"/>
      <c r="AO26" s="437"/>
      <c r="AP26" s="437"/>
      <c r="AQ26" s="437"/>
      <c r="AR26" s="476"/>
      <c r="AS26" s="436">
        <v>2846</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2800</v>
      </c>
      <c r="R27" s="437"/>
      <c r="S27" s="437"/>
      <c r="T27" s="437"/>
      <c r="U27" s="437"/>
      <c r="V27" s="476"/>
      <c r="W27" s="531"/>
      <c r="X27" s="519"/>
      <c r="Y27" s="520"/>
      <c r="Z27" s="435" t="s">
        <v>164</v>
      </c>
      <c r="AA27" s="415"/>
      <c r="AB27" s="415"/>
      <c r="AC27" s="415"/>
      <c r="AD27" s="415"/>
      <c r="AE27" s="415"/>
      <c r="AF27" s="415"/>
      <c r="AG27" s="416"/>
      <c r="AH27" s="436">
        <v>7</v>
      </c>
      <c r="AI27" s="437"/>
      <c r="AJ27" s="437"/>
      <c r="AK27" s="437"/>
      <c r="AL27" s="476"/>
      <c r="AM27" s="436">
        <v>20948</v>
      </c>
      <c r="AN27" s="437"/>
      <c r="AO27" s="437"/>
      <c r="AP27" s="437"/>
      <c r="AQ27" s="437"/>
      <c r="AR27" s="476"/>
      <c r="AS27" s="436">
        <v>2993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193000</v>
      </c>
      <c r="BO27" s="555"/>
      <c r="BP27" s="555"/>
      <c r="BQ27" s="555"/>
      <c r="BR27" s="555"/>
      <c r="BS27" s="555"/>
      <c r="BT27" s="555"/>
      <c r="BU27" s="556"/>
      <c r="BV27" s="554">
        <v>193000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2000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621113</v>
      </c>
      <c r="BO28" s="349"/>
      <c r="BP28" s="349"/>
      <c r="BQ28" s="349"/>
      <c r="BR28" s="349"/>
      <c r="BS28" s="349"/>
      <c r="BT28" s="349"/>
      <c r="BU28" s="350"/>
      <c r="BV28" s="348">
        <v>666145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1770</v>
      </c>
      <c r="R29" s="437"/>
      <c r="S29" s="437"/>
      <c r="T29" s="437"/>
      <c r="U29" s="437"/>
      <c r="V29" s="476"/>
      <c r="W29" s="532"/>
      <c r="X29" s="533"/>
      <c r="Y29" s="534"/>
      <c r="Z29" s="435" t="s">
        <v>171</v>
      </c>
      <c r="AA29" s="415"/>
      <c r="AB29" s="415"/>
      <c r="AC29" s="415"/>
      <c r="AD29" s="415"/>
      <c r="AE29" s="415"/>
      <c r="AF29" s="415"/>
      <c r="AG29" s="416"/>
      <c r="AH29" s="436">
        <v>96</v>
      </c>
      <c r="AI29" s="437"/>
      <c r="AJ29" s="437"/>
      <c r="AK29" s="437"/>
      <c r="AL29" s="476"/>
      <c r="AM29" s="436">
        <v>289995</v>
      </c>
      <c r="AN29" s="437"/>
      <c r="AO29" s="437"/>
      <c r="AP29" s="437"/>
      <c r="AQ29" s="437"/>
      <c r="AR29" s="476"/>
      <c r="AS29" s="436">
        <v>3021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44604</v>
      </c>
      <c r="BO29" s="386"/>
      <c r="BP29" s="386"/>
      <c r="BQ29" s="386"/>
      <c r="BR29" s="386"/>
      <c r="BS29" s="386"/>
      <c r="BT29" s="386"/>
      <c r="BU29" s="387"/>
      <c r="BV29" s="385">
        <v>44519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243875</v>
      </c>
      <c r="BO30" s="555"/>
      <c r="BP30" s="555"/>
      <c r="BQ30" s="555"/>
      <c r="BR30" s="555"/>
      <c r="BS30" s="555"/>
      <c r="BT30" s="555"/>
      <c r="BU30" s="556"/>
      <c r="BV30" s="554">
        <v>225584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IF('各会計、関係団体の財政状況及び健全化判断比率'!B32="","",'各会計、関係団体の財政状況及び健全化判断比率'!B32)</f>
        <v>下水道事業会計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滋賀県市町村職員退職手当組合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介護保険事業会計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彦根市犬上郡営林組合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土地取得造成会計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後期高齢者医療事業会計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大滝山林組合（一般会計）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墓地公園会計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大滝山林組合（林産物栽培特別会計）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せせらぎの里管理運営会計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大滝山林組合（高取山森林空間利活用特別会計）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滋賀県市町村交通災害共済組合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滋賀県市町村議会議員公務災害補償等組合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湖東広域衛生管理組合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彦根愛知犬上広域行政組合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滋賀県市町村職員研修センター</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9" t="s">
        <v>24</v>
      </c>
      <c r="C41" s="1170"/>
      <c r="D41" s="81"/>
      <c r="E41" s="1175" t="s">
        <v>25</v>
      </c>
      <c r="F41" s="1175"/>
      <c r="G41" s="1175"/>
      <c r="H41" s="1176"/>
      <c r="I41" s="82">
        <v>3794</v>
      </c>
      <c r="J41" s="83">
        <v>3609</v>
      </c>
      <c r="K41" s="83">
        <v>3482</v>
      </c>
      <c r="L41" s="83">
        <v>3446</v>
      </c>
      <c r="M41" s="84">
        <v>3236</v>
      </c>
    </row>
    <row r="42" spans="2:13" ht="27.75" customHeight="1">
      <c r="B42" s="1171"/>
      <c r="C42" s="1172"/>
      <c r="D42" s="85"/>
      <c r="E42" s="1177" t="s">
        <v>26</v>
      </c>
      <c r="F42" s="1177"/>
      <c r="G42" s="1177"/>
      <c r="H42" s="1178"/>
      <c r="I42" s="86">
        <v>36</v>
      </c>
      <c r="J42" s="87">
        <v>28</v>
      </c>
      <c r="K42" s="87">
        <v>19</v>
      </c>
      <c r="L42" s="87">
        <v>11</v>
      </c>
      <c r="M42" s="88">
        <v>10</v>
      </c>
    </row>
    <row r="43" spans="2:13" ht="27.75" customHeight="1">
      <c r="B43" s="1171"/>
      <c r="C43" s="1172"/>
      <c r="D43" s="85"/>
      <c r="E43" s="1177" t="s">
        <v>27</v>
      </c>
      <c r="F43" s="1177"/>
      <c r="G43" s="1177"/>
      <c r="H43" s="1178"/>
      <c r="I43" s="86">
        <v>2324</v>
      </c>
      <c r="J43" s="87">
        <v>2296</v>
      </c>
      <c r="K43" s="87">
        <v>2413</v>
      </c>
      <c r="L43" s="87">
        <v>2277</v>
      </c>
      <c r="M43" s="88">
        <v>2170</v>
      </c>
    </row>
    <row r="44" spans="2:13" ht="27.75" customHeight="1">
      <c r="B44" s="1171"/>
      <c r="C44" s="1172"/>
      <c r="D44" s="85"/>
      <c r="E44" s="1177" t="s">
        <v>28</v>
      </c>
      <c r="F44" s="1177"/>
      <c r="G44" s="1177"/>
      <c r="H44" s="1178"/>
      <c r="I44" s="86">
        <v>61</v>
      </c>
      <c r="J44" s="87">
        <v>20</v>
      </c>
      <c r="K44" s="87">
        <v>4</v>
      </c>
      <c r="L44" s="87">
        <v>3</v>
      </c>
      <c r="M44" s="88">
        <v>3</v>
      </c>
    </row>
    <row r="45" spans="2:13" ht="27.75" customHeight="1">
      <c r="B45" s="1171"/>
      <c r="C45" s="1172"/>
      <c r="D45" s="85"/>
      <c r="E45" s="1177" t="s">
        <v>29</v>
      </c>
      <c r="F45" s="1177"/>
      <c r="G45" s="1177"/>
      <c r="H45" s="1178"/>
      <c r="I45" s="86">
        <v>350</v>
      </c>
      <c r="J45" s="87">
        <v>433</v>
      </c>
      <c r="K45" s="87">
        <v>447</v>
      </c>
      <c r="L45" s="87">
        <v>924</v>
      </c>
      <c r="M45" s="88">
        <v>739</v>
      </c>
    </row>
    <row r="46" spans="2:13" ht="27.75" customHeight="1">
      <c r="B46" s="1171"/>
      <c r="C46" s="1172"/>
      <c r="D46" s="85"/>
      <c r="E46" s="1177" t="s">
        <v>30</v>
      </c>
      <c r="F46" s="1177"/>
      <c r="G46" s="1177"/>
      <c r="H46" s="1178"/>
      <c r="I46" s="86">
        <v>7</v>
      </c>
      <c r="J46" s="87">
        <v>5</v>
      </c>
      <c r="K46" s="87">
        <v>5</v>
      </c>
      <c r="L46" s="87">
        <v>1</v>
      </c>
      <c r="M46" s="88">
        <v>1</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1100</v>
      </c>
      <c r="J49" s="87">
        <v>1193</v>
      </c>
      <c r="K49" s="87">
        <v>1127</v>
      </c>
      <c r="L49" s="87">
        <v>1093</v>
      </c>
      <c r="M49" s="88">
        <v>1062</v>
      </c>
    </row>
    <row r="50" spans="2:13" ht="27.75" customHeight="1">
      <c r="B50" s="1171"/>
      <c r="C50" s="1172"/>
      <c r="D50" s="85"/>
      <c r="E50" s="1177" t="s">
        <v>35</v>
      </c>
      <c r="F50" s="1177"/>
      <c r="G50" s="1177"/>
      <c r="H50" s="1178"/>
      <c r="I50" s="86">
        <v>114</v>
      </c>
      <c r="J50" s="87">
        <v>81</v>
      </c>
      <c r="K50" s="87">
        <v>49</v>
      </c>
      <c r="L50" s="87">
        <v>36</v>
      </c>
      <c r="M50" s="88">
        <v>22</v>
      </c>
    </row>
    <row r="51" spans="2:13" ht="27.75" customHeight="1">
      <c r="B51" s="1173"/>
      <c r="C51" s="1174"/>
      <c r="D51" s="85"/>
      <c r="E51" s="1177" t="s">
        <v>36</v>
      </c>
      <c r="F51" s="1177"/>
      <c r="G51" s="1177"/>
      <c r="H51" s="1178"/>
      <c r="I51" s="86">
        <v>5297</v>
      </c>
      <c r="J51" s="87">
        <v>5088</v>
      </c>
      <c r="K51" s="87">
        <v>4934</v>
      </c>
      <c r="L51" s="87">
        <v>4836</v>
      </c>
      <c r="M51" s="88">
        <v>4708</v>
      </c>
    </row>
    <row r="52" spans="2:13" ht="27.75" customHeight="1" thickBot="1">
      <c r="B52" s="1181" t="s">
        <v>37</v>
      </c>
      <c r="C52" s="1182"/>
      <c r="D52" s="90"/>
      <c r="E52" s="1183" t="s">
        <v>38</v>
      </c>
      <c r="F52" s="1183"/>
      <c r="G52" s="1183"/>
      <c r="H52" s="1184"/>
      <c r="I52" s="91">
        <v>62</v>
      </c>
      <c r="J52" s="92">
        <v>29</v>
      </c>
      <c r="K52" s="92">
        <v>260</v>
      </c>
      <c r="L52" s="92">
        <v>696</v>
      </c>
      <c r="M52" s="93">
        <v>368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61498</v>
      </c>
      <c r="E3" s="116"/>
      <c r="F3" s="117">
        <v>133616</v>
      </c>
      <c r="G3" s="118"/>
      <c r="H3" s="119"/>
    </row>
    <row r="4" spans="1:8">
      <c r="A4" s="120"/>
      <c r="B4" s="121"/>
      <c r="C4" s="122"/>
      <c r="D4" s="123">
        <v>52289</v>
      </c>
      <c r="E4" s="124"/>
      <c r="F4" s="125">
        <v>57933</v>
      </c>
      <c r="G4" s="126"/>
      <c r="H4" s="127"/>
    </row>
    <row r="5" spans="1:8">
      <c r="A5" s="108" t="s">
        <v>512</v>
      </c>
      <c r="B5" s="113"/>
      <c r="C5" s="114"/>
      <c r="D5" s="115">
        <v>43288</v>
      </c>
      <c r="E5" s="116"/>
      <c r="F5" s="117">
        <v>96333</v>
      </c>
      <c r="G5" s="118"/>
      <c r="H5" s="119"/>
    </row>
    <row r="6" spans="1:8">
      <c r="A6" s="120"/>
      <c r="B6" s="121"/>
      <c r="C6" s="122"/>
      <c r="D6" s="123">
        <v>22506</v>
      </c>
      <c r="E6" s="124"/>
      <c r="F6" s="125">
        <v>57060</v>
      </c>
      <c r="G6" s="126"/>
      <c r="H6" s="127"/>
    </row>
    <row r="7" spans="1:8">
      <c r="A7" s="108" t="s">
        <v>513</v>
      </c>
      <c r="B7" s="113"/>
      <c r="C7" s="114"/>
      <c r="D7" s="115">
        <v>55129</v>
      </c>
      <c r="E7" s="116"/>
      <c r="F7" s="117">
        <v>117673</v>
      </c>
      <c r="G7" s="118"/>
      <c r="H7" s="119"/>
    </row>
    <row r="8" spans="1:8">
      <c r="A8" s="120"/>
      <c r="B8" s="121"/>
      <c r="C8" s="122"/>
      <c r="D8" s="123">
        <v>29306</v>
      </c>
      <c r="E8" s="124"/>
      <c r="F8" s="125">
        <v>62359</v>
      </c>
      <c r="G8" s="126"/>
      <c r="H8" s="127"/>
    </row>
    <row r="9" spans="1:8">
      <c r="A9" s="108" t="s">
        <v>514</v>
      </c>
      <c r="B9" s="113"/>
      <c r="C9" s="114"/>
      <c r="D9" s="115">
        <v>61721</v>
      </c>
      <c r="E9" s="116"/>
      <c r="F9" s="117">
        <v>118223</v>
      </c>
      <c r="G9" s="118"/>
      <c r="H9" s="119"/>
    </row>
    <row r="10" spans="1:8">
      <c r="A10" s="120"/>
      <c r="B10" s="121"/>
      <c r="C10" s="122"/>
      <c r="D10" s="123">
        <v>49423</v>
      </c>
      <c r="E10" s="124"/>
      <c r="F10" s="125">
        <v>57106</v>
      </c>
      <c r="G10" s="126"/>
      <c r="H10" s="127"/>
    </row>
    <row r="11" spans="1:8">
      <c r="A11" s="108" t="s">
        <v>515</v>
      </c>
      <c r="B11" s="113"/>
      <c r="C11" s="114"/>
      <c r="D11" s="115">
        <v>18465</v>
      </c>
      <c r="E11" s="116"/>
      <c r="F11" s="117">
        <v>128485</v>
      </c>
      <c r="G11" s="118"/>
      <c r="H11" s="119"/>
    </row>
    <row r="12" spans="1:8">
      <c r="A12" s="120"/>
      <c r="B12" s="121"/>
      <c r="C12" s="128"/>
      <c r="D12" s="123">
        <v>14005</v>
      </c>
      <c r="E12" s="124"/>
      <c r="F12" s="125">
        <v>62765</v>
      </c>
      <c r="G12" s="126"/>
      <c r="H12" s="127"/>
    </row>
    <row r="13" spans="1:8">
      <c r="A13" s="108"/>
      <c r="B13" s="113"/>
      <c r="C13" s="129"/>
      <c r="D13" s="130">
        <v>48020</v>
      </c>
      <c r="E13" s="131"/>
      <c r="F13" s="132">
        <v>118866</v>
      </c>
      <c r="G13" s="133"/>
      <c r="H13" s="119"/>
    </row>
    <row r="14" spans="1:8">
      <c r="A14" s="120"/>
      <c r="B14" s="121"/>
      <c r="C14" s="122"/>
      <c r="D14" s="123">
        <v>33506</v>
      </c>
      <c r="E14" s="124"/>
      <c r="F14" s="125">
        <v>59445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4.8499999999999996</v>
      </c>
      <c r="C19" s="134">
        <f>ROUND(VALUE(SUBSTITUTE(実質収支比率等に係る経年分析!G$48,"▲","-")),2)</f>
        <v>4.4000000000000004</v>
      </c>
      <c r="D19" s="134">
        <f>ROUND(VALUE(SUBSTITUTE(実質収支比率等に係る経年分析!H$48,"▲","-")),2)</f>
        <v>2.3199999999999998</v>
      </c>
      <c r="E19" s="134">
        <f>ROUND(VALUE(SUBSTITUTE(実質収支比率等に係る経年分析!I$48,"▲","-")),2)</f>
        <v>3.72</v>
      </c>
      <c r="F19" s="134">
        <f>ROUND(VALUE(SUBSTITUTE(実質収支比率等に係る経年分析!J$48,"▲","-")),2)</f>
        <v>3.38</v>
      </c>
    </row>
    <row r="20" spans="1:11">
      <c r="A20" s="134" t="s">
        <v>43</v>
      </c>
      <c r="B20" s="134">
        <f>ROUND(VALUE(SUBSTITUTE(実質収支比率等に係る経年分析!F$47,"▲","-")),2)</f>
        <v>27.44</v>
      </c>
      <c r="C20" s="134">
        <f>ROUND(VALUE(SUBSTITUTE(実質収支比率等に係る経年分析!G$47,"▲","-")),2)</f>
        <v>31.95</v>
      </c>
      <c r="D20" s="134">
        <f>ROUND(VALUE(SUBSTITUTE(実質収支比率等に係る経年分析!H$47,"▲","-")),2)</f>
        <v>28.66</v>
      </c>
      <c r="E20" s="134">
        <f>ROUND(VALUE(SUBSTITUTE(実質収支比率等に係る経年分析!I$47,"▲","-")),2)</f>
        <v>28.31</v>
      </c>
      <c r="F20" s="134">
        <f>ROUND(VALUE(SUBSTITUTE(実質収支比率等に係る経年分析!J$47,"▲","-")),2)</f>
        <v>26.61</v>
      </c>
    </row>
    <row r="21" spans="1:11">
      <c r="A21" s="134" t="s">
        <v>44</v>
      </c>
      <c r="B21" s="134">
        <f>IF(ISNUMBER(VALUE(SUBSTITUTE(実質収支比率等に係る経年分析!F$49,"▲","-"))),ROUND(VALUE(SUBSTITUTE(実質収支比率等に係る経年分析!F$49,"▲","-")),2),NA())</f>
        <v>4</v>
      </c>
      <c r="C21" s="134">
        <f>IF(ISNUMBER(VALUE(SUBSTITUTE(実質収支比率等に係る経年分析!G$49,"▲","-"))),ROUND(VALUE(SUBSTITUTE(実質収支比率等に係る経年分析!G$49,"▲","-")),2),NA())</f>
        <v>3.72</v>
      </c>
      <c r="D21" s="134">
        <f>IF(ISNUMBER(VALUE(SUBSTITUTE(実質収支比率等に係る経年分析!H$49,"▲","-"))),ROUND(VALUE(SUBSTITUTE(実質収支比率等に係る経年分析!H$49,"▲","-")),2),NA())</f>
        <v>-5.3</v>
      </c>
      <c r="E21" s="134">
        <f>IF(ISNUMBER(VALUE(SUBSTITUTE(実質収支比率等に係る経年分析!I$49,"▲","-"))),ROUND(VALUE(SUBSTITUTE(実質収支比率等に係る経年分析!I$49,"▲","-")),2),NA())</f>
        <v>0.94</v>
      </c>
      <c r="F21" s="134">
        <f>IF(ISNUMBER(VALUE(SUBSTITUTE(実質収支比率等に係る経年分析!J$49,"▲","-"))),ROUND(VALUE(SUBSTITUTE(実質収支比率等に係る経年分析!J$49,"▲","-")),2),NA())</f>
        <v>-2.2799999999999998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土地取得造成会計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墓地公園会計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住宅新築資金会計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1.63</v>
      </c>
    </row>
    <row r="34" spans="1:16">
      <c r="A34" s="135" t="str">
        <f>IF(連結実質赤字比率に係る赤字・黒字の構成分析!C$36="",NA(),連結実質赤字比率に係る赤字・黒字の構成分析!C$36)</f>
        <v>国民健康保険事業会計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4.3899999999999997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14.34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458</v>
      </c>
      <c r="E42" s="136"/>
      <c r="F42" s="136"/>
      <c r="G42" s="136">
        <f>'実質公債費比率（分子）の構造'!L$52</f>
        <v>447</v>
      </c>
      <c r="H42" s="136"/>
      <c r="I42" s="136"/>
      <c r="J42" s="136">
        <f>'実質公債費比率（分子）の構造'!M$52</f>
        <v>438</v>
      </c>
      <c r="K42" s="136"/>
      <c r="L42" s="136"/>
      <c r="M42" s="136">
        <f>'実質公債費比率（分子）の構造'!N$52</f>
        <v>421</v>
      </c>
      <c r="N42" s="136"/>
      <c r="O42" s="136"/>
      <c r="P42" s="136">
        <f>'実質公債費比率（分子）の構造'!O$52</f>
        <v>416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8</v>
      </c>
      <c r="L44" s="136"/>
      <c r="M44" s="136"/>
      <c r="N44" s="136">
        <f>'実質公債費比率（分子）の構造'!O$50</f>
        <v>1</v>
      </c>
      <c r="O44" s="136"/>
      <c r="P44" s="136"/>
    </row>
    <row r="45" spans="1:16">
      <c r="A45" s="136" t="s">
        <v>54</v>
      </c>
      <c r="B45" s="136">
        <f>'実質公債費比率（分子）の構造'!K$49</f>
        <v>51</v>
      </c>
      <c r="C45" s="136"/>
      <c r="D45" s="136"/>
      <c r="E45" s="136">
        <f>'実質公債費比率（分子）の構造'!L$49</f>
        <v>43</v>
      </c>
      <c r="F45" s="136"/>
      <c r="G45" s="136"/>
      <c r="H45" s="136">
        <f>'実質公債費比率（分子）の構造'!M$49</f>
        <v>16</v>
      </c>
      <c r="I45" s="136"/>
      <c r="J45" s="136"/>
      <c r="K45" s="136">
        <f>'実質公債費比率（分子）の構造'!N$49</f>
        <v>1</v>
      </c>
      <c r="L45" s="136"/>
      <c r="M45" s="136"/>
      <c r="N45" s="136">
        <f>'実質公債費比率（分子）の構造'!O$49</f>
        <v>1</v>
      </c>
      <c r="O45" s="136"/>
      <c r="P45" s="136"/>
    </row>
    <row r="46" spans="1:16">
      <c r="A46" s="136" t="s">
        <v>55</v>
      </c>
      <c r="B46" s="136">
        <f>'実質公債費比率（分子）の構造'!K$48</f>
        <v>154</v>
      </c>
      <c r="C46" s="136"/>
      <c r="D46" s="136"/>
      <c r="E46" s="136">
        <f>'実質公債費比率（分子）の構造'!L$48</f>
        <v>144</v>
      </c>
      <c r="F46" s="136"/>
      <c r="G46" s="136"/>
      <c r="H46" s="136">
        <f>'実質公債費比率（分子）の構造'!M$48</f>
        <v>173</v>
      </c>
      <c r="I46" s="136"/>
      <c r="J46" s="136"/>
      <c r="K46" s="136">
        <f>'実質公債費比率（分子）の構造'!N$48</f>
        <v>162</v>
      </c>
      <c r="L46" s="136"/>
      <c r="M46" s="136"/>
      <c r="N46" s="136">
        <f>'実質公債費比率（分子）の構造'!O$48</f>
        <v>149</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503</v>
      </c>
      <c r="C49" s="136"/>
      <c r="D49" s="136"/>
      <c r="E49" s="136">
        <f>'実質公債費比率（分子）の構造'!L$45</f>
        <v>500</v>
      </c>
      <c r="F49" s="136"/>
      <c r="G49" s="136"/>
      <c r="H49" s="136">
        <f>'実質公債費比率（分子）の構造'!M$45</f>
        <v>490</v>
      </c>
      <c r="I49" s="136"/>
      <c r="J49" s="136"/>
      <c r="K49" s="136">
        <f>'実質公債費比率（分子）の構造'!N$45</f>
        <v>483</v>
      </c>
      <c r="L49" s="136"/>
      <c r="M49" s="136"/>
      <c r="N49" s="136">
        <f>'実質公債費比率（分子）の構造'!O$45</f>
        <v>474</v>
      </c>
      <c r="O49" s="136"/>
      <c r="P49" s="136"/>
    </row>
    <row r="50" spans="1:16">
      <c r="A50" s="136" t="s">
        <v>58</v>
      </c>
      <c r="B50" s="136" t="e">
        <f>NA()</f>
        <v>#N/A</v>
      </c>
      <c r="C50" s="136">
        <f>IF(ISNUMBER('実質公債費比率（分子）の構造'!K$53),'実質公債費比率（分子）の構造'!K$53,NA())</f>
        <v>258</v>
      </c>
      <c r="D50" s="136" t="e">
        <f>NA()</f>
        <v>#N/A</v>
      </c>
      <c r="E50" s="136" t="e">
        <f>NA()</f>
        <v>#N/A</v>
      </c>
      <c r="F50" s="136">
        <f>IF(ISNUMBER('実質公債費比率（分子）の構造'!L$53),'実質公債費比率（分子）の構造'!L$53,NA())</f>
        <v>248</v>
      </c>
      <c r="G50" s="136" t="e">
        <f>NA()</f>
        <v>#N/A</v>
      </c>
      <c r="H50" s="136" t="e">
        <f>NA()</f>
        <v>#N/A</v>
      </c>
      <c r="I50" s="136">
        <f>IF(ISNUMBER('実質公債費比率（分子）の構造'!M$53),'実質公債費比率（分子）の構造'!M$53,NA())</f>
        <v>249</v>
      </c>
      <c r="J50" s="136" t="e">
        <f>NA()</f>
        <v>#N/A</v>
      </c>
      <c r="K50" s="136" t="e">
        <f>NA()</f>
        <v>#N/A</v>
      </c>
      <c r="L50" s="136">
        <f>IF(ISNUMBER('実質公債費比率（分子）の構造'!N$53),'実質公債費比率（分子）の構造'!N$53,NA())</f>
        <v>233</v>
      </c>
      <c r="M50" s="136" t="e">
        <f>NA()</f>
        <v>#N/A</v>
      </c>
      <c r="N50" s="136" t="e">
        <f>NA()</f>
        <v>#N/A</v>
      </c>
      <c r="O50" s="136">
        <f>IF(ISNUMBER('実質公債費比率（分子）の構造'!O$53),'実質公債費比率（分子）の構造'!O$53,NA())</f>
        <v>209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5297</v>
      </c>
      <c r="E56" s="135"/>
      <c r="F56" s="135"/>
      <c r="G56" s="135">
        <f>'将来負担比率（分子）の構造'!J$51</f>
        <v>5088</v>
      </c>
      <c r="H56" s="135"/>
      <c r="I56" s="135"/>
      <c r="J56" s="135">
        <f>'将来負担比率（分子）の構造'!K$51</f>
        <v>4934</v>
      </c>
      <c r="K56" s="135"/>
      <c r="L56" s="135"/>
      <c r="M56" s="135">
        <f>'将来負担比率（分子）の構造'!L$51</f>
        <v>4836</v>
      </c>
      <c r="N56" s="135"/>
      <c r="O56" s="135"/>
      <c r="P56" s="135">
        <f>'将来負担比率（分子）の構造'!M$51</f>
        <v>4708</v>
      </c>
    </row>
    <row r="57" spans="1:16">
      <c r="A57" s="135" t="s">
        <v>35</v>
      </c>
      <c r="B57" s="135"/>
      <c r="C57" s="135"/>
      <c r="D57" s="135">
        <f>'将来負担比率（分子）の構造'!I$50</f>
        <v>114</v>
      </c>
      <c r="E57" s="135"/>
      <c r="F57" s="135"/>
      <c r="G57" s="135">
        <f>'将来負担比率（分子）の構造'!J$50</f>
        <v>81</v>
      </c>
      <c r="H57" s="135"/>
      <c r="I57" s="135"/>
      <c r="J57" s="135">
        <f>'将来負担比率（分子）の構造'!K$50</f>
        <v>49</v>
      </c>
      <c r="K57" s="135"/>
      <c r="L57" s="135"/>
      <c r="M57" s="135">
        <f>'将来負担比率（分子）の構造'!L$50</f>
        <v>36</v>
      </c>
      <c r="N57" s="135"/>
      <c r="O57" s="135"/>
      <c r="P57" s="135">
        <f>'将来負担比率（分子）の構造'!M$50</f>
        <v>22</v>
      </c>
    </row>
    <row r="58" spans="1:16">
      <c r="A58" s="135" t="s">
        <v>34</v>
      </c>
      <c r="B58" s="135"/>
      <c r="C58" s="135"/>
      <c r="D58" s="135">
        <f>'将来負担比率（分子）の構造'!I$49</f>
        <v>1100</v>
      </c>
      <c r="E58" s="135"/>
      <c r="F58" s="135"/>
      <c r="G58" s="135">
        <f>'将来負担比率（分子）の構造'!J$49</f>
        <v>1193</v>
      </c>
      <c r="H58" s="135"/>
      <c r="I58" s="135"/>
      <c r="J58" s="135">
        <f>'将来負担比率（分子）の構造'!K$49</f>
        <v>1127</v>
      </c>
      <c r="K58" s="135"/>
      <c r="L58" s="135"/>
      <c r="M58" s="135">
        <f>'将来負担比率（分子）の構造'!L$49</f>
        <v>1093</v>
      </c>
      <c r="N58" s="135"/>
      <c r="O58" s="135"/>
      <c r="P58" s="135">
        <f>'将来負担比率（分子）の構造'!M$49</f>
        <v>1062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v>
      </c>
      <c r="C61" s="135"/>
      <c r="D61" s="135"/>
      <c r="E61" s="135">
        <f>'将来負担比率（分子）の構造'!J$46</f>
        <v>5</v>
      </c>
      <c r="F61" s="135"/>
      <c r="G61" s="135"/>
      <c r="H61" s="135">
        <f>'将来負担比率（分子）の構造'!K$46</f>
        <v>5</v>
      </c>
      <c r="I61" s="135"/>
      <c r="J61" s="135"/>
      <c r="K61" s="135">
        <f>'将来負担比率（分子）の構造'!L$46</f>
        <v>1</v>
      </c>
      <c r="L61" s="135"/>
      <c r="M61" s="135"/>
      <c r="N61" s="135">
        <f>'将来負担比率（分子）の構造'!M$46</f>
        <v>1</v>
      </c>
      <c r="O61" s="135"/>
      <c r="P61" s="135"/>
    </row>
    <row r="62" spans="1:16">
      <c r="A62" s="135" t="s">
        <v>29</v>
      </c>
      <c r="B62" s="135">
        <f>'将来負担比率（分子）の構造'!I$45</f>
        <v>350</v>
      </c>
      <c r="C62" s="135"/>
      <c r="D62" s="135"/>
      <c r="E62" s="135">
        <f>'将来負担比率（分子）の構造'!J$45</f>
        <v>433</v>
      </c>
      <c r="F62" s="135"/>
      <c r="G62" s="135"/>
      <c r="H62" s="135">
        <f>'将来負担比率（分子）の構造'!K$45</f>
        <v>447</v>
      </c>
      <c r="I62" s="135"/>
      <c r="J62" s="135"/>
      <c r="K62" s="135">
        <f>'将来負担比率（分子）の構造'!L$45</f>
        <v>924</v>
      </c>
      <c r="L62" s="135"/>
      <c r="M62" s="135"/>
      <c r="N62" s="135">
        <f>'将来負担比率（分子）の構造'!M$45</f>
        <v>739</v>
      </c>
      <c r="O62" s="135"/>
      <c r="P62" s="135"/>
    </row>
    <row r="63" spans="1:16">
      <c r="A63" s="135" t="s">
        <v>28</v>
      </c>
      <c r="B63" s="135">
        <f>'将来負担比率（分子）の構造'!I$44</f>
        <v>61</v>
      </c>
      <c r="C63" s="135"/>
      <c r="D63" s="135"/>
      <c r="E63" s="135">
        <f>'将来負担比率（分子）の構造'!J$44</f>
        <v>20</v>
      </c>
      <c r="F63" s="135"/>
      <c r="G63" s="135"/>
      <c r="H63" s="135">
        <f>'将来負担比率（分子）の構造'!K$44</f>
        <v>4</v>
      </c>
      <c r="I63" s="135"/>
      <c r="J63" s="135"/>
      <c r="K63" s="135">
        <f>'将来負担比率（分子）の構造'!L$44</f>
        <v>3</v>
      </c>
      <c r="L63" s="135"/>
      <c r="M63" s="135"/>
      <c r="N63" s="135">
        <f>'将来負担比率（分子）の構造'!M$44</f>
        <v>3</v>
      </c>
      <c r="O63" s="135"/>
      <c r="P63" s="135"/>
    </row>
    <row r="64" spans="1:16">
      <c r="A64" s="135" t="s">
        <v>27</v>
      </c>
      <c r="B64" s="135">
        <f>'将来負担比率（分子）の構造'!I$43</f>
        <v>2324</v>
      </c>
      <c r="C64" s="135"/>
      <c r="D64" s="135"/>
      <c r="E64" s="135">
        <f>'将来負担比率（分子）の構造'!J$43</f>
        <v>2296</v>
      </c>
      <c r="F64" s="135"/>
      <c r="G64" s="135"/>
      <c r="H64" s="135">
        <f>'将来負担比率（分子）の構造'!K$43</f>
        <v>2413</v>
      </c>
      <c r="I64" s="135"/>
      <c r="J64" s="135"/>
      <c r="K64" s="135">
        <f>'将来負担比率（分子）の構造'!L$43</f>
        <v>2277</v>
      </c>
      <c r="L64" s="135"/>
      <c r="M64" s="135"/>
      <c r="N64" s="135">
        <f>'将来負担比率（分子）の構造'!M$43</f>
        <v>2170</v>
      </c>
      <c r="O64" s="135"/>
      <c r="P64" s="135"/>
    </row>
    <row r="65" spans="1:16">
      <c r="A65" s="135" t="s">
        <v>26</v>
      </c>
      <c r="B65" s="135">
        <f>'将来負担比率（分子）の構造'!I$42</f>
        <v>36</v>
      </c>
      <c r="C65" s="135"/>
      <c r="D65" s="135"/>
      <c r="E65" s="135">
        <f>'将来負担比率（分子）の構造'!J$42</f>
        <v>28</v>
      </c>
      <c r="F65" s="135"/>
      <c r="G65" s="135"/>
      <c r="H65" s="135">
        <f>'将来負担比率（分子）の構造'!K$42</f>
        <v>19</v>
      </c>
      <c r="I65" s="135"/>
      <c r="J65" s="135"/>
      <c r="K65" s="135">
        <f>'将来負担比率（分子）の構造'!L$42</f>
        <v>11</v>
      </c>
      <c r="L65" s="135"/>
      <c r="M65" s="135"/>
      <c r="N65" s="135">
        <f>'将来負担比率（分子）の構造'!M$42</f>
        <v>10</v>
      </c>
      <c r="O65" s="135"/>
      <c r="P65" s="135"/>
    </row>
    <row r="66" spans="1:16">
      <c r="A66" s="135" t="s">
        <v>25</v>
      </c>
      <c r="B66" s="135">
        <f>'将来負担比率（分子）の構造'!I$41</f>
        <v>3794</v>
      </c>
      <c r="C66" s="135"/>
      <c r="D66" s="135"/>
      <c r="E66" s="135">
        <f>'将来負担比率（分子）の構造'!J$41</f>
        <v>3609</v>
      </c>
      <c r="F66" s="135"/>
      <c r="G66" s="135"/>
      <c r="H66" s="135">
        <f>'将来負担比率（分子）の構造'!K$41</f>
        <v>3482</v>
      </c>
      <c r="I66" s="135"/>
      <c r="J66" s="135"/>
      <c r="K66" s="135">
        <f>'将来負担比率（分子）の構造'!L$41</f>
        <v>3446</v>
      </c>
      <c r="L66" s="135"/>
      <c r="M66" s="135"/>
      <c r="N66" s="135">
        <f>'将来負担比率（分子）の構造'!M$41</f>
        <v>3236</v>
      </c>
      <c r="O66" s="135"/>
      <c r="P66" s="135"/>
    </row>
    <row r="67" spans="1:16">
      <c r="A67" s="135" t="s">
        <v>62</v>
      </c>
      <c r="B67" s="135" t="e">
        <f>NA()</f>
        <v>#N/A</v>
      </c>
      <c r="C67" s="135">
        <f>IF(ISNUMBER('将来負担比率（分子）の構造'!I$52), IF('将来負担比率（分子）の構造'!I$52 &lt; 0, 0, '将来負担比率（分子）の構造'!I$52), NA())</f>
        <v>62</v>
      </c>
      <c r="D67" s="135" t="e">
        <f>NA()</f>
        <v>#N/A</v>
      </c>
      <c r="E67" s="135" t="e">
        <f>NA()</f>
        <v>#N/A</v>
      </c>
      <c r="F67" s="135">
        <f>IF(ISNUMBER('将来負担比率（分子）の構造'!J$52), IF('将来負担比率（分子）の構造'!J$52 &lt; 0, 0, '将来負担比率（分子）の構造'!J$52), NA())</f>
        <v>29</v>
      </c>
      <c r="G67" s="135" t="e">
        <f>NA()</f>
        <v>#N/A</v>
      </c>
      <c r="H67" s="135" t="e">
        <f>NA()</f>
        <v>#N/A</v>
      </c>
      <c r="I67" s="135">
        <f>IF(ISNUMBER('将来負担比率（分子）の構造'!K$52), IF('将来負担比率（分子）の構造'!K$52 &lt; 0, 0, '将来負担比率（分子）の構造'!K$52), NA())</f>
        <v>260</v>
      </c>
      <c r="J67" s="135" t="e">
        <f>NA()</f>
        <v>#N/A</v>
      </c>
      <c r="K67" s="135" t="e">
        <f>NA()</f>
        <v>#N/A</v>
      </c>
      <c r="L67" s="135">
        <f>IF(ISNUMBER('将来負担比率（分子）の構造'!L$52), IF('将来負担比率（分子）の構造'!L$52 &lt; 0, 0, '将来負担比率（分子）の構造'!L$52), NA())</f>
        <v>696</v>
      </c>
      <c r="M67" s="135" t="e">
        <f>NA()</f>
        <v>#N/A</v>
      </c>
      <c r="N67" s="135" t="e">
        <f>NA()</f>
        <v>#N/A</v>
      </c>
      <c r="O67" s="135">
        <f>IF(ISNUMBER('将来負担比率（分子）の構造'!M$52), IF('将来負担比率（分子）の構造'!M$52 &lt; 0, 0, '将来負担比率（分子）の構造'!M$52), NA())</f>
        <v>368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856758</v>
      </c>
      <c r="S5" s="583"/>
      <c r="T5" s="583"/>
      <c r="U5" s="583"/>
      <c r="V5" s="583"/>
      <c r="W5" s="583"/>
      <c r="X5" s="583"/>
      <c r="Y5" s="584"/>
      <c r="Z5" s="585">
        <v>22.5</v>
      </c>
      <c r="AA5" s="585"/>
      <c r="AB5" s="585"/>
      <c r="AC5" s="585"/>
      <c r="AD5" s="586">
        <v>856758</v>
      </c>
      <c r="AE5" s="586"/>
      <c r="AF5" s="586"/>
      <c r="AG5" s="586"/>
      <c r="AH5" s="586"/>
      <c r="AI5" s="586"/>
      <c r="AJ5" s="586"/>
      <c r="AK5" s="586"/>
      <c r="AL5" s="587">
        <v>41.1</v>
      </c>
      <c r="AM5" s="588"/>
      <c r="AN5" s="588"/>
      <c r="AO5" s="589"/>
      <c r="AP5" s="579" t="s">
        <v>209</v>
      </c>
      <c r="AQ5" s="580"/>
      <c r="AR5" s="580"/>
      <c r="AS5" s="580"/>
      <c r="AT5" s="580"/>
      <c r="AU5" s="580"/>
      <c r="AV5" s="580"/>
      <c r="AW5" s="580"/>
      <c r="AX5" s="580"/>
      <c r="AY5" s="580"/>
      <c r="AZ5" s="580"/>
      <c r="BA5" s="580"/>
      <c r="BB5" s="580"/>
      <c r="BC5" s="580"/>
      <c r="BD5" s="580"/>
      <c r="BE5" s="580"/>
      <c r="BF5" s="581"/>
      <c r="BG5" s="593">
        <v>856758</v>
      </c>
      <c r="BH5" s="594"/>
      <c r="BI5" s="594"/>
      <c r="BJ5" s="594"/>
      <c r="BK5" s="594"/>
      <c r="BL5" s="594"/>
      <c r="BM5" s="594"/>
      <c r="BN5" s="595"/>
      <c r="BO5" s="596">
        <v>100</v>
      </c>
      <c r="BP5" s="596"/>
      <c r="BQ5" s="596"/>
      <c r="BR5" s="596"/>
      <c r="BS5" s="597">
        <v>993</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32772</v>
      </c>
      <c r="S6" s="594"/>
      <c r="T6" s="594"/>
      <c r="U6" s="594"/>
      <c r="V6" s="594"/>
      <c r="W6" s="594"/>
      <c r="X6" s="594"/>
      <c r="Y6" s="595"/>
      <c r="Z6" s="596">
        <v>0.9</v>
      </c>
      <c r="AA6" s="596"/>
      <c r="AB6" s="596"/>
      <c r="AC6" s="596"/>
      <c r="AD6" s="597">
        <v>32772</v>
      </c>
      <c r="AE6" s="597"/>
      <c r="AF6" s="597"/>
      <c r="AG6" s="597"/>
      <c r="AH6" s="597"/>
      <c r="AI6" s="597"/>
      <c r="AJ6" s="597"/>
      <c r="AK6" s="597"/>
      <c r="AL6" s="598">
        <v>1.6</v>
      </c>
      <c r="AM6" s="599"/>
      <c r="AN6" s="599"/>
      <c r="AO6" s="600"/>
      <c r="AP6" s="590" t="s">
        <v>214</v>
      </c>
      <c r="AQ6" s="591"/>
      <c r="AR6" s="591"/>
      <c r="AS6" s="591"/>
      <c r="AT6" s="591"/>
      <c r="AU6" s="591"/>
      <c r="AV6" s="591"/>
      <c r="AW6" s="591"/>
      <c r="AX6" s="591"/>
      <c r="AY6" s="591"/>
      <c r="AZ6" s="591"/>
      <c r="BA6" s="591"/>
      <c r="BB6" s="591"/>
      <c r="BC6" s="591"/>
      <c r="BD6" s="591"/>
      <c r="BE6" s="591"/>
      <c r="BF6" s="592"/>
      <c r="BG6" s="593">
        <v>856758</v>
      </c>
      <c r="BH6" s="594"/>
      <c r="BI6" s="594"/>
      <c r="BJ6" s="594"/>
      <c r="BK6" s="594"/>
      <c r="BL6" s="594"/>
      <c r="BM6" s="594"/>
      <c r="BN6" s="595"/>
      <c r="BO6" s="596">
        <v>100</v>
      </c>
      <c r="BP6" s="596"/>
      <c r="BQ6" s="596"/>
      <c r="BR6" s="596"/>
      <c r="BS6" s="597">
        <v>993</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68916</v>
      </c>
      <c r="CS6" s="594"/>
      <c r="CT6" s="594"/>
      <c r="CU6" s="594"/>
      <c r="CV6" s="594"/>
      <c r="CW6" s="594"/>
      <c r="CX6" s="594"/>
      <c r="CY6" s="595"/>
      <c r="CZ6" s="596">
        <v>1.9</v>
      </c>
      <c r="DA6" s="596"/>
      <c r="DB6" s="596"/>
      <c r="DC6" s="596"/>
      <c r="DD6" s="602" t="s">
        <v>216</v>
      </c>
      <c r="DE6" s="594"/>
      <c r="DF6" s="594"/>
      <c r="DG6" s="594"/>
      <c r="DH6" s="594"/>
      <c r="DI6" s="594"/>
      <c r="DJ6" s="594"/>
      <c r="DK6" s="594"/>
      <c r="DL6" s="594"/>
      <c r="DM6" s="594"/>
      <c r="DN6" s="594"/>
      <c r="DO6" s="594"/>
      <c r="DP6" s="595"/>
      <c r="DQ6" s="602">
        <v>68916</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1408</v>
      </c>
      <c r="S7" s="594"/>
      <c r="T7" s="594"/>
      <c r="U7" s="594"/>
      <c r="V7" s="594"/>
      <c r="W7" s="594"/>
      <c r="X7" s="594"/>
      <c r="Y7" s="595"/>
      <c r="Z7" s="596">
        <v>0</v>
      </c>
      <c r="AA7" s="596"/>
      <c r="AB7" s="596"/>
      <c r="AC7" s="596"/>
      <c r="AD7" s="597">
        <v>1408</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334890</v>
      </c>
      <c r="BH7" s="594"/>
      <c r="BI7" s="594"/>
      <c r="BJ7" s="594"/>
      <c r="BK7" s="594"/>
      <c r="BL7" s="594"/>
      <c r="BM7" s="594"/>
      <c r="BN7" s="595"/>
      <c r="BO7" s="596">
        <v>39.1</v>
      </c>
      <c r="BP7" s="596"/>
      <c r="BQ7" s="596"/>
      <c r="BR7" s="596"/>
      <c r="BS7" s="597">
        <v>993</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528512</v>
      </c>
      <c r="CS7" s="594"/>
      <c r="CT7" s="594"/>
      <c r="CU7" s="594"/>
      <c r="CV7" s="594"/>
      <c r="CW7" s="594"/>
      <c r="CX7" s="594"/>
      <c r="CY7" s="595"/>
      <c r="CZ7" s="596">
        <v>14.3</v>
      </c>
      <c r="DA7" s="596"/>
      <c r="DB7" s="596"/>
      <c r="DC7" s="596"/>
      <c r="DD7" s="602">
        <v>12395</v>
      </c>
      <c r="DE7" s="594"/>
      <c r="DF7" s="594"/>
      <c r="DG7" s="594"/>
      <c r="DH7" s="594"/>
      <c r="DI7" s="594"/>
      <c r="DJ7" s="594"/>
      <c r="DK7" s="594"/>
      <c r="DL7" s="594"/>
      <c r="DM7" s="594"/>
      <c r="DN7" s="594"/>
      <c r="DO7" s="594"/>
      <c r="DP7" s="595"/>
      <c r="DQ7" s="602">
        <v>405770</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4748</v>
      </c>
      <c r="S8" s="594"/>
      <c r="T8" s="594"/>
      <c r="U8" s="594"/>
      <c r="V8" s="594"/>
      <c r="W8" s="594"/>
      <c r="X8" s="594"/>
      <c r="Y8" s="595"/>
      <c r="Z8" s="596">
        <v>0.1</v>
      </c>
      <c r="AA8" s="596"/>
      <c r="AB8" s="596"/>
      <c r="AC8" s="596"/>
      <c r="AD8" s="597">
        <v>4748</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10032</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1265319</v>
      </c>
      <c r="CS8" s="594"/>
      <c r="CT8" s="594"/>
      <c r="CU8" s="594"/>
      <c r="CV8" s="594"/>
      <c r="CW8" s="594"/>
      <c r="CX8" s="594"/>
      <c r="CY8" s="595"/>
      <c r="CZ8" s="596">
        <v>34.200000000000003</v>
      </c>
      <c r="DA8" s="596"/>
      <c r="DB8" s="596"/>
      <c r="DC8" s="596"/>
      <c r="DD8" s="602">
        <v>5280</v>
      </c>
      <c r="DE8" s="594"/>
      <c r="DF8" s="594"/>
      <c r="DG8" s="594"/>
      <c r="DH8" s="594"/>
      <c r="DI8" s="594"/>
      <c r="DJ8" s="594"/>
      <c r="DK8" s="594"/>
      <c r="DL8" s="594"/>
      <c r="DM8" s="594"/>
      <c r="DN8" s="594"/>
      <c r="DO8" s="594"/>
      <c r="DP8" s="595"/>
      <c r="DQ8" s="602">
        <v>812389</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3029</v>
      </c>
      <c r="S9" s="594"/>
      <c r="T9" s="594"/>
      <c r="U9" s="594"/>
      <c r="V9" s="594"/>
      <c r="W9" s="594"/>
      <c r="X9" s="594"/>
      <c r="Y9" s="595"/>
      <c r="Z9" s="596">
        <v>0.1</v>
      </c>
      <c r="AA9" s="596"/>
      <c r="AB9" s="596"/>
      <c r="AC9" s="596"/>
      <c r="AD9" s="597">
        <v>3029</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246642</v>
      </c>
      <c r="BH9" s="594"/>
      <c r="BI9" s="594"/>
      <c r="BJ9" s="594"/>
      <c r="BK9" s="594"/>
      <c r="BL9" s="594"/>
      <c r="BM9" s="594"/>
      <c r="BN9" s="595"/>
      <c r="BO9" s="596">
        <v>28.8</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238039</v>
      </c>
      <c r="CS9" s="594"/>
      <c r="CT9" s="594"/>
      <c r="CU9" s="594"/>
      <c r="CV9" s="594"/>
      <c r="CW9" s="594"/>
      <c r="CX9" s="594"/>
      <c r="CY9" s="595"/>
      <c r="CZ9" s="596">
        <v>6.4</v>
      </c>
      <c r="DA9" s="596"/>
      <c r="DB9" s="596"/>
      <c r="DC9" s="596"/>
      <c r="DD9" s="602">
        <v>600</v>
      </c>
      <c r="DE9" s="594"/>
      <c r="DF9" s="594"/>
      <c r="DG9" s="594"/>
      <c r="DH9" s="594"/>
      <c r="DI9" s="594"/>
      <c r="DJ9" s="594"/>
      <c r="DK9" s="594"/>
      <c r="DL9" s="594"/>
      <c r="DM9" s="594"/>
      <c r="DN9" s="594"/>
      <c r="DO9" s="594"/>
      <c r="DP9" s="595"/>
      <c r="DQ9" s="602">
        <v>177804</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71800</v>
      </c>
      <c r="S10" s="594"/>
      <c r="T10" s="594"/>
      <c r="U10" s="594"/>
      <c r="V10" s="594"/>
      <c r="W10" s="594"/>
      <c r="X10" s="594"/>
      <c r="Y10" s="595"/>
      <c r="Z10" s="596">
        <v>1.9</v>
      </c>
      <c r="AA10" s="596"/>
      <c r="AB10" s="596"/>
      <c r="AC10" s="596"/>
      <c r="AD10" s="597">
        <v>71800</v>
      </c>
      <c r="AE10" s="597"/>
      <c r="AF10" s="597"/>
      <c r="AG10" s="597"/>
      <c r="AH10" s="597"/>
      <c r="AI10" s="597"/>
      <c r="AJ10" s="597"/>
      <c r="AK10" s="597"/>
      <c r="AL10" s="598">
        <v>3.4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19757</v>
      </c>
      <c r="BH10" s="594"/>
      <c r="BI10" s="594"/>
      <c r="BJ10" s="594"/>
      <c r="BK10" s="594"/>
      <c r="BL10" s="594"/>
      <c r="BM10" s="594"/>
      <c r="BN10" s="595"/>
      <c r="BO10" s="596">
        <v>2.2999999999999998</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623</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560</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58459</v>
      </c>
      <c r="BH11" s="594"/>
      <c r="BI11" s="594"/>
      <c r="BJ11" s="594"/>
      <c r="BK11" s="594"/>
      <c r="BL11" s="594"/>
      <c r="BM11" s="594"/>
      <c r="BN11" s="595"/>
      <c r="BO11" s="596">
        <v>6.8</v>
      </c>
      <c r="BP11" s="596"/>
      <c r="BQ11" s="596"/>
      <c r="BR11" s="596"/>
      <c r="BS11" s="602">
        <v>993</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94122</v>
      </c>
      <c r="CS11" s="594"/>
      <c r="CT11" s="594"/>
      <c r="CU11" s="594"/>
      <c r="CV11" s="594"/>
      <c r="CW11" s="594"/>
      <c r="CX11" s="594"/>
      <c r="CY11" s="595"/>
      <c r="CZ11" s="596">
        <v>2.5</v>
      </c>
      <c r="DA11" s="596"/>
      <c r="DB11" s="596"/>
      <c r="DC11" s="596"/>
      <c r="DD11" s="602">
        <v>26592</v>
      </c>
      <c r="DE11" s="594"/>
      <c r="DF11" s="594"/>
      <c r="DG11" s="594"/>
      <c r="DH11" s="594"/>
      <c r="DI11" s="594"/>
      <c r="DJ11" s="594"/>
      <c r="DK11" s="594"/>
      <c r="DL11" s="594"/>
      <c r="DM11" s="594"/>
      <c r="DN11" s="594"/>
      <c r="DO11" s="594"/>
      <c r="DP11" s="595"/>
      <c r="DQ11" s="602">
        <v>64204</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451090</v>
      </c>
      <c r="BH12" s="594"/>
      <c r="BI12" s="594"/>
      <c r="BJ12" s="594"/>
      <c r="BK12" s="594"/>
      <c r="BL12" s="594"/>
      <c r="BM12" s="594"/>
      <c r="BN12" s="595"/>
      <c r="BO12" s="596">
        <v>52.7</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210520</v>
      </c>
      <c r="CS12" s="594"/>
      <c r="CT12" s="594"/>
      <c r="CU12" s="594"/>
      <c r="CV12" s="594"/>
      <c r="CW12" s="594"/>
      <c r="CX12" s="594"/>
      <c r="CY12" s="595"/>
      <c r="CZ12" s="596">
        <v>5.7</v>
      </c>
      <c r="DA12" s="596"/>
      <c r="DB12" s="596"/>
      <c r="DC12" s="596"/>
      <c r="DD12" s="602">
        <v>4401</v>
      </c>
      <c r="DE12" s="594"/>
      <c r="DF12" s="594"/>
      <c r="DG12" s="594"/>
      <c r="DH12" s="594"/>
      <c r="DI12" s="594"/>
      <c r="DJ12" s="594"/>
      <c r="DK12" s="594"/>
      <c r="DL12" s="594"/>
      <c r="DM12" s="594"/>
      <c r="DN12" s="594"/>
      <c r="DO12" s="594"/>
      <c r="DP12" s="595"/>
      <c r="DQ12" s="602">
        <v>38186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5047</v>
      </c>
      <c r="S13" s="594"/>
      <c r="T13" s="594"/>
      <c r="U13" s="594"/>
      <c r="V13" s="594"/>
      <c r="W13" s="594"/>
      <c r="X13" s="594"/>
      <c r="Y13" s="595"/>
      <c r="Z13" s="596">
        <v>0.1</v>
      </c>
      <c r="AA13" s="596"/>
      <c r="AB13" s="596"/>
      <c r="AC13" s="596"/>
      <c r="AD13" s="597">
        <v>5047</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451019</v>
      </c>
      <c r="BH13" s="594"/>
      <c r="BI13" s="594"/>
      <c r="BJ13" s="594"/>
      <c r="BK13" s="594"/>
      <c r="BL13" s="594"/>
      <c r="BM13" s="594"/>
      <c r="BN13" s="595"/>
      <c r="BO13" s="596">
        <v>52.6</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313999</v>
      </c>
      <c r="CS13" s="594"/>
      <c r="CT13" s="594"/>
      <c r="CU13" s="594"/>
      <c r="CV13" s="594"/>
      <c r="CW13" s="594"/>
      <c r="CX13" s="594"/>
      <c r="CY13" s="595"/>
      <c r="CZ13" s="596">
        <v>8.5</v>
      </c>
      <c r="DA13" s="596"/>
      <c r="DB13" s="596"/>
      <c r="DC13" s="596"/>
      <c r="DD13" s="602">
        <v>75076</v>
      </c>
      <c r="DE13" s="594"/>
      <c r="DF13" s="594"/>
      <c r="DG13" s="594"/>
      <c r="DH13" s="594"/>
      <c r="DI13" s="594"/>
      <c r="DJ13" s="594"/>
      <c r="DK13" s="594"/>
      <c r="DL13" s="594"/>
      <c r="DM13" s="594"/>
      <c r="DN13" s="594"/>
      <c r="DO13" s="594"/>
      <c r="DP13" s="595"/>
      <c r="DQ13" s="602">
        <v>252831</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23050</v>
      </c>
      <c r="BH14" s="594"/>
      <c r="BI14" s="594"/>
      <c r="BJ14" s="594"/>
      <c r="BK14" s="594"/>
      <c r="BL14" s="594"/>
      <c r="BM14" s="594"/>
      <c r="BN14" s="595"/>
      <c r="BO14" s="596">
        <v>2.7</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99886</v>
      </c>
      <c r="CS14" s="594"/>
      <c r="CT14" s="594"/>
      <c r="CU14" s="594"/>
      <c r="CV14" s="594"/>
      <c r="CW14" s="594"/>
      <c r="CX14" s="594"/>
      <c r="CY14" s="595"/>
      <c r="CZ14" s="596">
        <v>2.7</v>
      </c>
      <c r="DA14" s="596"/>
      <c r="DB14" s="596"/>
      <c r="DC14" s="596"/>
      <c r="DD14" s="602">
        <v>2703</v>
      </c>
      <c r="DE14" s="594"/>
      <c r="DF14" s="594"/>
      <c r="DG14" s="594"/>
      <c r="DH14" s="594"/>
      <c r="DI14" s="594"/>
      <c r="DJ14" s="594"/>
      <c r="DK14" s="594"/>
      <c r="DL14" s="594"/>
      <c r="DM14" s="594"/>
      <c r="DN14" s="594"/>
      <c r="DO14" s="594"/>
      <c r="DP14" s="595"/>
      <c r="DQ14" s="602">
        <v>99009</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1899</v>
      </c>
      <c r="S15" s="594"/>
      <c r="T15" s="594"/>
      <c r="U15" s="594"/>
      <c r="V15" s="594"/>
      <c r="W15" s="594"/>
      <c r="X15" s="594"/>
      <c r="Y15" s="595"/>
      <c r="Z15" s="596">
        <v>0</v>
      </c>
      <c r="AA15" s="596"/>
      <c r="AB15" s="596"/>
      <c r="AC15" s="596"/>
      <c r="AD15" s="597">
        <v>1899</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47728</v>
      </c>
      <c r="BH15" s="594"/>
      <c r="BI15" s="594"/>
      <c r="BJ15" s="594"/>
      <c r="BK15" s="594"/>
      <c r="BL15" s="594"/>
      <c r="BM15" s="594"/>
      <c r="BN15" s="595"/>
      <c r="BO15" s="596">
        <v>5.6</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409004</v>
      </c>
      <c r="CS15" s="594"/>
      <c r="CT15" s="594"/>
      <c r="CU15" s="594"/>
      <c r="CV15" s="594"/>
      <c r="CW15" s="594"/>
      <c r="CX15" s="594"/>
      <c r="CY15" s="595"/>
      <c r="CZ15" s="596">
        <v>11</v>
      </c>
      <c r="DA15" s="596"/>
      <c r="DB15" s="596"/>
      <c r="DC15" s="596"/>
      <c r="DD15" s="602">
        <v>11532</v>
      </c>
      <c r="DE15" s="594"/>
      <c r="DF15" s="594"/>
      <c r="DG15" s="594"/>
      <c r="DH15" s="594"/>
      <c r="DI15" s="594"/>
      <c r="DJ15" s="594"/>
      <c r="DK15" s="594"/>
      <c r="DL15" s="594"/>
      <c r="DM15" s="594"/>
      <c r="DN15" s="594"/>
      <c r="DO15" s="594"/>
      <c r="DP15" s="595"/>
      <c r="DQ15" s="602">
        <v>346920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1518454</v>
      </c>
      <c r="S16" s="594"/>
      <c r="T16" s="594"/>
      <c r="U16" s="594"/>
      <c r="V16" s="594"/>
      <c r="W16" s="594"/>
      <c r="X16" s="594"/>
      <c r="Y16" s="595"/>
      <c r="Z16" s="596">
        <v>39.9</v>
      </c>
      <c r="AA16" s="596"/>
      <c r="AB16" s="596"/>
      <c r="AC16" s="596"/>
      <c r="AD16" s="597">
        <v>1096536</v>
      </c>
      <c r="AE16" s="597"/>
      <c r="AF16" s="597"/>
      <c r="AG16" s="597"/>
      <c r="AH16" s="597"/>
      <c r="AI16" s="597"/>
      <c r="AJ16" s="597"/>
      <c r="AK16" s="597"/>
      <c r="AL16" s="598">
        <v>52.6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1096536</v>
      </c>
      <c r="S17" s="594"/>
      <c r="T17" s="594"/>
      <c r="U17" s="594"/>
      <c r="V17" s="594"/>
      <c r="W17" s="594"/>
      <c r="X17" s="594"/>
      <c r="Y17" s="595"/>
      <c r="Z17" s="596">
        <v>28.8</v>
      </c>
      <c r="AA17" s="596"/>
      <c r="AB17" s="596"/>
      <c r="AC17" s="596"/>
      <c r="AD17" s="597">
        <v>1096536</v>
      </c>
      <c r="AE17" s="597"/>
      <c r="AF17" s="597"/>
      <c r="AG17" s="597"/>
      <c r="AH17" s="597"/>
      <c r="AI17" s="597"/>
      <c r="AJ17" s="597"/>
      <c r="AK17" s="597"/>
      <c r="AL17" s="598">
        <v>52.6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474209</v>
      </c>
      <c r="CS17" s="594"/>
      <c r="CT17" s="594"/>
      <c r="CU17" s="594"/>
      <c r="CV17" s="594"/>
      <c r="CW17" s="594"/>
      <c r="CX17" s="594"/>
      <c r="CY17" s="595"/>
      <c r="CZ17" s="596">
        <v>12.8</v>
      </c>
      <c r="DA17" s="596"/>
      <c r="DB17" s="596"/>
      <c r="DC17" s="596"/>
      <c r="DD17" s="602" t="s">
        <v>112</v>
      </c>
      <c r="DE17" s="594"/>
      <c r="DF17" s="594"/>
      <c r="DG17" s="594"/>
      <c r="DH17" s="594"/>
      <c r="DI17" s="594"/>
      <c r="DJ17" s="594"/>
      <c r="DK17" s="594"/>
      <c r="DL17" s="594"/>
      <c r="DM17" s="594"/>
      <c r="DN17" s="594"/>
      <c r="DO17" s="594"/>
      <c r="DP17" s="595"/>
      <c r="DQ17" s="602">
        <v>451119</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421918</v>
      </c>
      <c r="S18" s="594"/>
      <c r="T18" s="594"/>
      <c r="U18" s="594"/>
      <c r="V18" s="594"/>
      <c r="W18" s="594"/>
      <c r="X18" s="594"/>
      <c r="Y18" s="595"/>
      <c r="Z18" s="596">
        <v>11.1</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2495915</v>
      </c>
      <c r="S20" s="594"/>
      <c r="T20" s="594"/>
      <c r="U20" s="594"/>
      <c r="V20" s="594"/>
      <c r="W20" s="594"/>
      <c r="X20" s="594"/>
      <c r="Y20" s="595"/>
      <c r="Z20" s="596">
        <v>65.599999999999994</v>
      </c>
      <c r="AA20" s="596"/>
      <c r="AB20" s="596"/>
      <c r="AC20" s="596"/>
      <c r="AD20" s="597">
        <v>2073997</v>
      </c>
      <c r="AE20" s="597"/>
      <c r="AF20" s="597"/>
      <c r="AG20" s="597"/>
      <c r="AH20" s="597"/>
      <c r="AI20" s="597"/>
      <c r="AJ20" s="597"/>
      <c r="AK20" s="597"/>
      <c r="AL20" s="598">
        <v>99.4</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3703149</v>
      </c>
      <c r="CS20" s="594"/>
      <c r="CT20" s="594"/>
      <c r="CU20" s="594"/>
      <c r="CV20" s="594"/>
      <c r="CW20" s="594"/>
      <c r="CX20" s="594"/>
      <c r="CY20" s="595"/>
      <c r="CZ20" s="596">
        <v>100</v>
      </c>
      <c r="DA20" s="596"/>
      <c r="DB20" s="596"/>
      <c r="DC20" s="596"/>
      <c r="DD20" s="602">
        <v>138579</v>
      </c>
      <c r="DE20" s="594"/>
      <c r="DF20" s="594"/>
      <c r="DG20" s="594"/>
      <c r="DH20" s="594"/>
      <c r="DI20" s="594"/>
      <c r="DJ20" s="594"/>
      <c r="DK20" s="594"/>
      <c r="DL20" s="594"/>
      <c r="DM20" s="594"/>
      <c r="DN20" s="594"/>
      <c r="DO20" s="594"/>
      <c r="DP20" s="595"/>
      <c r="DQ20" s="602">
        <v>2717708</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1255</v>
      </c>
      <c r="S21" s="594"/>
      <c r="T21" s="594"/>
      <c r="U21" s="594"/>
      <c r="V21" s="594"/>
      <c r="W21" s="594"/>
      <c r="X21" s="594"/>
      <c r="Y21" s="595"/>
      <c r="Z21" s="596">
        <v>0</v>
      </c>
      <c r="AA21" s="596"/>
      <c r="AB21" s="596"/>
      <c r="AC21" s="596"/>
      <c r="AD21" s="597">
        <v>1255</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12331</v>
      </c>
      <c r="S22" s="594"/>
      <c r="T22" s="594"/>
      <c r="U22" s="594"/>
      <c r="V22" s="594"/>
      <c r="W22" s="594"/>
      <c r="X22" s="594"/>
      <c r="Y22" s="595"/>
      <c r="Z22" s="596">
        <v>0.3</v>
      </c>
      <c r="AA22" s="596"/>
      <c r="AB22" s="596"/>
      <c r="AC22" s="596"/>
      <c r="AD22" s="597">
        <v>1330</v>
      </c>
      <c r="AE22" s="597"/>
      <c r="AF22" s="597"/>
      <c r="AG22" s="597"/>
      <c r="AH22" s="597"/>
      <c r="AI22" s="597"/>
      <c r="AJ22" s="597"/>
      <c r="AK22" s="597"/>
      <c r="AL22" s="598">
        <v>0.1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58813</v>
      </c>
      <c r="S23" s="594"/>
      <c r="T23" s="594"/>
      <c r="U23" s="594"/>
      <c r="V23" s="594"/>
      <c r="W23" s="594"/>
      <c r="X23" s="594"/>
      <c r="Y23" s="595"/>
      <c r="Z23" s="596">
        <v>1.5</v>
      </c>
      <c r="AA23" s="596"/>
      <c r="AB23" s="596"/>
      <c r="AC23" s="596"/>
      <c r="AD23" s="597">
        <v>1063</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5446</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1608844</v>
      </c>
      <c r="CS24" s="583"/>
      <c r="CT24" s="583"/>
      <c r="CU24" s="583"/>
      <c r="CV24" s="583"/>
      <c r="CW24" s="583"/>
      <c r="CX24" s="583"/>
      <c r="CY24" s="584"/>
      <c r="CZ24" s="622">
        <v>43.4</v>
      </c>
      <c r="DA24" s="623"/>
      <c r="DB24" s="623"/>
      <c r="DC24" s="624"/>
      <c r="DD24" s="621">
        <v>1205462</v>
      </c>
      <c r="DE24" s="583"/>
      <c r="DF24" s="583"/>
      <c r="DG24" s="583"/>
      <c r="DH24" s="583"/>
      <c r="DI24" s="583"/>
      <c r="DJ24" s="583"/>
      <c r="DK24" s="584"/>
      <c r="DL24" s="621">
        <v>1194914</v>
      </c>
      <c r="DM24" s="583"/>
      <c r="DN24" s="583"/>
      <c r="DO24" s="583"/>
      <c r="DP24" s="583"/>
      <c r="DQ24" s="583"/>
      <c r="DR24" s="583"/>
      <c r="DS24" s="583"/>
      <c r="DT24" s="583"/>
      <c r="DU24" s="583"/>
      <c r="DV24" s="584"/>
      <c r="DW24" s="587">
        <v>53.6</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242907</v>
      </c>
      <c r="S25" s="594"/>
      <c r="T25" s="594"/>
      <c r="U25" s="594"/>
      <c r="V25" s="594"/>
      <c r="W25" s="594"/>
      <c r="X25" s="594"/>
      <c r="Y25" s="595"/>
      <c r="Z25" s="596">
        <v>6.4</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762917</v>
      </c>
      <c r="CS25" s="625"/>
      <c r="CT25" s="625"/>
      <c r="CU25" s="625"/>
      <c r="CV25" s="625"/>
      <c r="CW25" s="625"/>
      <c r="CX25" s="625"/>
      <c r="CY25" s="626"/>
      <c r="CZ25" s="627">
        <v>20.6</v>
      </c>
      <c r="DA25" s="628"/>
      <c r="DB25" s="628"/>
      <c r="DC25" s="629"/>
      <c r="DD25" s="602">
        <v>651013</v>
      </c>
      <c r="DE25" s="625"/>
      <c r="DF25" s="625"/>
      <c r="DG25" s="625"/>
      <c r="DH25" s="625"/>
      <c r="DI25" s="625"/>
      <c r="DJ25" s="625"/>
      <c r="DK25" s="626"/>
      <c r="DL25" s="602">
        <v>650802</v>
      </c>
      <c r="DM25" s="625"/>
      <c r="DN25" s="625"/>
      <c r="DO25" s="625"/>
      <c r="DP25" s="625"/>
      <c r="DQ25" s="625"/>
      <c r="DR25" s="625"/>
      <c r="DS25" s="625"/>
      <c r="DT25" s="625"/>
      <c r="DU25" s="625"/>
      <c r="DV25" s="626"/>
      <c r="DW25" s="598">
        <v>29.2</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521469</v>
      </c>
      <c r="CS26" s="594"/>
      <c r="CT26" s="594"/>
      <c r="CU26" s="594"/>
      <c r="CV26" s="594"/>
      <c r="CW26" s="594"/>
      <c r="CX26" s="594"/>
      <c r="CY26" s="595"/>
      <c r="CZ26" s="627">
        <v>14.1</v>
      </c>
      <c r="DA26" s="628"/>
      <c r="DB26" s="628"/>
      <c r="DC26" s="629"/>
      <c r="DD26" s="602">
        <v>424705</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223401</v>
      </c>
      <c r="S27" s="594"/>
      <c r="T27" s="594"/>
      <c r="U27" s="594"/>
      <c r="V27" s="594"/>
      <c r="W27" s="594"/>
      <c r="X27" s="594"/>
      <c r="Y27" s="595"/>
      <c r="Z27" s="596">
        <v>5.9</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856758</v>
      </c>
      <c r="BH27" s="594"/>
      <c r="BI27" s="594"/>
      <c r="BJ27" s="594"/>
      <c r="BK27" s="594"/>
      <c r="BL27" s="594"/>
      <c r="BM27" s="594"/>
      <c r="BN27" s="595"/>
      <c r="BO27" s="596">
        <v>100</v>
      </c>
      <c r="BP27" s="596"/>
      <c r="BQ27" s="596"/>
      <c r="BR27" s="596"/>
      <c r="BS27" s="602">
        <v>993</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371718</v>
      </c>
      <c r="CS27" s="625"/>
      <c r="CT27" s="625"/>
      <c r="CU27" s="625"/>
      <c r="CV27" s="625"/>
      <c r="CW27" s="625"/>
      <c r="CX27" s="625"/>
      <c r="CY27" s="626"/>
      <c r="CZ27" s="627">
        <v>10</v>
      </c>
      <c r="DA27" s="628"/>
      <c r="DB27" s="628"/>
      <c r="DC27" s="629"/>
      <c r="DD27" s="602">
        <v>103330</v>
      </c>
      <c r="DE27" s="625"/>
      <c r="DF27" s="625"/>
      <c r="DG27" s="625"/>
      <c r="DH27" s="625"/>
      <c r="DI27" s="625"/>
      <c r="DJ27" s="625"/>
      <c r="DK27" s="626"/>
      <c r="DL27" s="602">
        <v>92993</v>
      </c>
      <c r="DM27" s="625"/>
      <c r="DN27" s="625"/>
      <c r="DO27" s="625"/>
      <c r="DP27" s="625"/>
      <c r="DQ27" s="625"/>
      <c r="DR27" s="625"/>
      <c r="DS27" s="625"/>
      <c r="DT27" s="625"/>
      <c r="DU27" s="625"/>
      <c r="DV27" s="626"/>
      <c r="DW27" s="598">
        <v>4.2</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15227</v>
      </c>
      <c r="S28" s="594"/>
      <c r="T28" s="594"/>
      <c r="U28" s="594"/>
      <c r="V28" s="594"/>
      <c r="W28" s="594"/>
      <c r="X28" s="594"/>
      <c r="Y28" s="595"/>
      <c r="Z28" s="596">
        <v>0.4</v>
      </c>
      <c r="AA28" s="596"/>
      <c r="AB28" s="596"/>
      <c r="AC28" s="596"/>
      <c r="AD28" s="597">
        <v>3238</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474209</v>
      </c>
      <c r="CS28" s="594"/>
      <c r="CT28" s="594"/>
      <c r="CU28" s="594"/>
      <c r="CV28" s="594"/>
      <c r="CW28" s="594"/>
      <c r="CX28" s="594"/>
      <c r="CY28" s="595"/>
      <c r="CZ28" s="627">
        <v>12.8</v>
      </c>
      <c r="DA28" s="628"/>
      <c r="DB28" s="628"/>
      <c r="DC28" s="629"/>
      <c r="DD28" s="602">
        <v>451119</v>
      </c>
      <c r="DE28" s="594"/>
      <c r="DF28" s="594"/>
      <c r="DG28" s="594"/>
      <c r="DH28" s="594"/>
      <c r="DI28" s="594"/>
      <c r="DJ28" s="594"/>
      <c r="DK28" s="595"/>
      <c r="DL28" s="602">
        <v>451119</v>
      </c>
      <c r="DM28" s="594"/>
      <c r="DN28" s="594"/>
      <c r="DO28" s="594"/>
      <c r="DP28" s="594"/>
      <c r="DQ28" s="594"/>
      <c r="DR28" s="594"/>
      <c r="DS28" s="594"/>
      <c r="DT28" s="594"/>
      <c r="DU28" s="594"/>
      <c r="DV28" s="595"/>
      <c r="DW28" s="598">
        <v>20.2</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60781</v>
      </c>
      <c r="S29" s="594"/>
      <c r="T29" s="594"/>
      <c r="U29" s="594"/>
      <c r="V29" s="594"/>
      <c r="W29" s="594"/>
      <c r="X29" s="594"/>
      <c r="Y29" s="595"/>
      <c r="Z29" s="596">
        <v>1.6</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474209</v>
      </c>
      <c r="CS29" s="625"/>
      <c r="CT29" s="625"/>
      <c r="CU29" s="625"/>
      <c r="CV29" s="625"/>
      <c r="CW29" s="625"/>
      <c r="CX29" s="625"/>
      <c r="CY29" s="626"/>
      <c r="CZ29" s="627">
        <v>12.8</v>
      </c>
      <c r="DA29" s="628"/>
      <c r="DB29" s="628"/>
      <c r="DC29" s="629"/>
      <c r="DD29" s="602">
        <v>451119</v>
      </c>
      <c r="DE29" s="625"/>
      <c r="DF29" s="625"/>
      <c r="DG29" s="625"/>
      <c r="DH29" s="625"/>
      <c r="DI29" s="625"/>
      <c r="DJ29" s="625"/>
      <c r="DK29" s="626"/>
      <c r="DL29" s="602">
        <v>451119</v>
      </c>
      <c r="DM29" s="625"/>
      <c r="DN29" s="625"/>
      <c r="DO29" s="625"/>
      <c r="DP29" s="625"/>
      <c r="DQ29" s="625"/>
      <c r="DR29" s="625"/>
      <c r="DS29" s="625"/>
      <c r="DT29" s="625"/>
      <c r="DU29" s="625"/>
      <c r="DV29" s="626"/>
      <c r="DW29" s="598">
        <v>20.2</v>
      </c>
      <c r="DX29" s="619"/>
      <c r="DY29" s="619"/>
      <c r="DZ29" s="619"/>
      <c r="EA29" s="619"/>
      <c r="EB29" s="619"/>
      <c r="EC29" s="620"/>
    </row>
    <row r="30" spans="2:133" ht="11.25" customHeight="1">
      <c r="B30" s="590" t="s">
        <v>290</v>
      </c>
      <c r="C30" s="591"/>
      <c r="D30" s="591"/>
      <c r="E30" s="591"/>
      <c r="F30" s="591"/>
      <c r="G30" s="591"/>
      <c r="H30" s="591"/>
      <c r="I30" s="591"/>
      <c r="J30" s="591"/>
      <c r="K30" s="591"/>
      <c r="L30" s="591"/>
      <c r="M30" s="591"/>
      <c r="N30" s="591"/>
      <c r="O30" s="591"/>
      <c r="P30" s="591"/>
      <c r="Q30" s="592"/>
      <c r="R30" s="593">
        <v>52519</v>
      </c>
      <c r="S30" s="594"/>
      <c r="T30" s="594"/>
      <c r="U30" s="594"/>
      <c r="V30" s="594"/>
      <c r="W30" s="594"/>
      <c r="X30" s="594"/>
      <c r="Y30" s="595"/>
      <c r="Z30" s="596">
        <v>1.4</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98.3</v>
      </c>
      <c r="BH30" s="652"/>
      <c r="BI30" s="652"/>
      <c r="BJ30" s="652"/>
      <c r="BK30" s="652"/>
      <c r="BL30" s="652"/>
      <c r="BM30" s="588">
        <v>93.5</v>
      </c>
      <c r="BN30" s="652"/>
      <c r="BO30" s="652"/>
      <c r="BP30" s="652"/>
      <c r="BQ30" s="653"/>
      <c r="BR30" s="651">
        <v>98.6</v>
      </c>
      <c r="BS30" s="652"/>
      <c r="BT30" s="652"/>
      <c r="BU30" s="652"/>
      <c r="BV30" s="652"/>
      <c r="BW30" s="652"/>
      <c r="BX30" s="588">
        <v>94.6</v>
      </c>
      <c r="BY30" s="652"/>
      <c r="BZ30" s="652"/>
      <c r="CA30" s="652"/>
      <c r="CB30" s="653"/>
      <c r="CD30" s="656"/>
      <c r="CE30" s="657"/>
      <c r="CF30" s="607" t="s">
        <v>293</v>
      </c>
      <c r="CG30" s="608"/>
      <c r="CH30" s="608"/>
      <c r="CI30" s="608"/>
      <c r="CJ30" s="608"/>
      <c r="CK30" s="608"/>
      <c r="CL30" s="608"/>
      <c r="CM30" s="608"/>
      <c r="CN30" s="608"/>
      <c r="CO30" s="608"/>
      <c r="CP30" s="608"/>
      <c r="CQ30" s="609"/>
      <c r="CR30" s="593">
        <v>426521</v>
      </c>
      <c r="CS30" s="594"/>
      <c r="CT30" s="594"/>
      <c r="CU30" s="594"/>
      <c r="CV30" s="594"/>
      <c r="CW30" s="594"/>
      <c r="CX30" s="594"/>
      <c r="CY30" s="595"/>
      <c r="CZ30" s="627">
        <v>11.5</v>
      </c>
      <c r="DA30" s="628"/>
      <c r="DB30" s="628"/>
      <c r="DC30" s="629"/>
      <c r="DD30" s="602">
        <v>404844</v>
      </c>
      <c r="DE30" s="594"/>
      <c r="DF30" s="594"/>
      <c r="DG30" s="594"/>
      <c r="DH30" s="594"/>
      <c r="DI30" s="594"/>
      <c r="DJ30" s="594"/>
      <c r="DK30" s="595"/>
      <c r="DL30" s="602">
        <v>404844</v>
      </c>
      <c r="DM30" s="594"/>
      <c r="DN30" s="594"/>
      <c r="DO30" s="594"/>
      <c r="DP30" s="594"/>
      <c r="DQ30" s="594"/>
      <c r="DR30" s="594"/>
      <c r="DS30" s="594"/>
      <c r="DT30" s="594"/>
      <c r="DU30" s="594"/>
      <c r="DV30" s="595"/>
      <c r="DW30" s="598">
        <v>18.2</v>
      </c>
      <c r="DX30" s="619"/>
      <c r="DY30" s="619"/>
      <c r="DZ30" s="619"/>
      <c r="EA30" s="619"/>
      <c r="EB30" s="619"/>
      <c r="EC30" s="620"/>
    </row>
    <row r="31" spans="2:133" ht="11.25" customHeight="1">
      <c r="B31" s="590" t="s">
        <v>294</v>
      </c>
      <c r="C31" s="591"/>
      <c r="D31" s="591"/>
      <c r="E31" s="591"/>
      <c r="F31" s="591"/>
      <c r="G31" s="591"/>
      <c r="H31" s="591"/>
      <c r="I31" s="591"/>
      <c r="J31" s="591"/>
      <c r="K31" s="591"/>
      <c r="L31" s="591"/>
      <c r="M31" s="591"/>
      <c r="N31" s="591"/>
      <c r="O31" s="591"/>
      <c r="P31" s="591"/>
      <c r="Q31" s="592"/>
      <c r="R31" s="593">
        <v>126378</v>
      </c>
      <c r="S31" s="594"/>
      <c r="T31" s="594"/>
      <c r="U31" s="594"/>
      <c r="V31" s="594"/>
      <c r="W31" s="594"/>
      <c r="X31" s="594"/>
      <c r="Y31" s="595"/>
      <c r="Z31" s="596">
        <v>3.3</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98.1</v>
      </c>
      <c r="BH31" s="625"/>
      <c r="BI31" s="625"/>
      <c r="BJ31" s="625"/>
      <c r="BK31" s="625"/>
      <c r="BL31" s="625"/>
      <c r="BM31" s="599">
        <v>94.1</v>
      </c>
      <c r="BN31" s="649"/>
      <c r="BO31" s="649"/>
      <c r="BP31" s="649"/>
      <c r="BQ31" s="650"/>
      <c r="BR31" s="648">
        <v>99</v>
      </c>
      <c r="BS31" s="625"/>
      <c r="BT31" s="625"/>
      <c r="BU31" s="625"/>
      <c r="BV31" s="625"/>
      <c r="BW31" s="625"/>
      <c r="BX31" s="599">
        <v>96.3</v>
      </c>
      <c r="BY31" s="649"/>
      <c r="BZ31" s="649"/>
      <c r="CA31" s="649"/>
      <c r="CB31" s="650"/>
      <c r="CD31" s="656"/>
      <c r="CE31" s="657"/>
      <c r="CF31" s="607" t="s">
        <v>297</v>
      </c>
      <c r="CG31" s="608"/>
      <c r="CH31" s="608"/>
      <c r="CI31" s="608"/>
      <c r="CJ31" s="608"/>
      <c r="CK31" s="608"/>
      <c r="CL31" s="608"/>
      <c r="CM31" s="608"/>
      <c r="CN31" s="608"/>
      <c r="CO31" s="608"/>
      <c r="CP31" s="608"/>
      <c r="CQ31" s="609"/>
      <c r="CR31" s="593">
        <v>47688</v>
      </c>
      <c r="CS31" s="625"/>
      <c r="CT31" s="625"/>
      <c r="CU31" s="625"/>
      <c r="CV31" s="625"/>
      <c r="CW31" s="625"/>
      <c r="CX31" s="625"/>
      <c r="CY31" s="626"/>
      <c r="CZ31" s="627">
        <v>1.3</v>
      </c>
      <c r="DA31" s="628"/>
      <c r="DB31" s="628"/>
      <c r="DC31" s="629"/>
      <c r="DD31" s="602">
        <v>46275</v>
      </c>
      <c r="DE31" s="625"/>
      <c r="DF31" s="625"/>
      <c r="DG31" s="625"/>
      <c r="DH31" s="625"/>
      <c r="DI31" s="625"/>
      <c r="DJ31" s="625"/>
      <c r="DK31" s="626"/>
      <c r="DL31" s="602">
        <v>46275</v>
      </c>
      <c r="DM31" s="625"/>
      <c r="DN31" s="625"/>
      <c r="DO31" s="625"/>
      <c r="DP31" s="625"/>
      <c r="DQ31" s="625"/>
      <c r="DR31" s="625"/>
      <c r="DS31" s="625"/>
      <c r="DT31" s="625"/>
      <c r="DU31" s="625"/>
      <c r="DV31" s="626"/>
      <c r="DW31" s="598">
        <v>2.1</v>
      </c>
      <c r="DX31" s="619"/>
      <c r="DY31" s="619"/>
      <c r="DZ31" s="619"/>
      <c r="EA31" s="619"/>
      <c r="EB31" s="619"/>
      <c r="EC31" s="620"/>
    </row>
    <row r="32" spans="2:133" ht="11.25" customHeight="1">
      <c r="B32" s="590" t="s">
        <v>298</v>
      </c>
      <c r="C32" s="591"/>
      <c r="D32" s="591"/>
      <c r="E32" s="591"/>
      <c r="F32" s="591"/>
      <c r="G32" s="591"/>
      <c r="H32" s="591"/>
      <c r="I32" s="591"/>
      <c r="J32" s="591"/>
      <c r="K32" s="591"/>
      <c r="L32" s="591"/>
      <c r="M32" s="591"/>
      <c r="N32" s="591"/>
      <c r="O32" s="591"/>
      <c r="P32" s="591"/>
      <c r="Q32" s="592"/>
      <c r="R32" s="593">
        <v>290817</v>
      </c>
      <c r="S32" s="594"/>
      <c r="T32" s="594"/>
      <c r="U32" s="594"/>
      <c r="V32" s="594"/>
      <c r="W32" s="594"/>
      <c r="X32" s="594"/>
      <c r="Y32" s="595"/>
      <c r="Z32" s="596">
        <v>7.6</v>
      </c>
      <c r="AA32" s="596"/>
      <c r="AB32" s="596"/>
      <c r="AC32" s="596"/>
      <c r="AD32" s="597">
        <v>5433</v>
      </c>
      <c r="AE32" s="597"/>
      <c r="AF32" s="597"/>
      <c r="AG32" s="597"/>
      <c r="AH32" s="597"/>
      <c r="AI32" s="597"/>
      <c r="AJ32" s="597"/>
      <c r="AK32" s="597"/>
      <c r="AL32" s="598">
        <v>0.3</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98.3</v>
      </c>
      <c r="BH32" s="661"/>
      <c r="BI32" s="661"/>
      <c r="BJ32" s="661"/>
      <c r="BK32" s="661"/>
      <c r="BL32" s="661"/>
      <c r="BM32" s="662">
        <v>92.7</v>
      </c>
      <c r="BN32" s="661"/>
      <c r="BO32" s="661"/>
      <c r="BP32" s="661"/>
      <c r="BQ32" s="663"/>
      <c r="BR32" s="660">
        <v>98.2</v>
      </c>
      <c r="BS32" s="661"/>
      <c r="BT32" s="661"/>
      <c r="BU32" s="661"/>
      <c r="BV32" s="661"/>
      <c r="BW32" s="661"/>
      <c r="BX32" s="662">
        <v>92.8</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c r="B33" s="590" t="s">
        <v>301</v>
      </c>
      <c r="C33" s="591"/>
      <c r="D33" s="591"/>
      <c r="E33" s="591"/>
      <c r="F33" s="591"/>
      <c r="G33" s="591"/>
      <c r="H33" s="591"/>
      <c r="I33" s="591"/>
      <c r="J33" s="591"/>
      <c r="K33" s="591"/>
      <c r="L33" s="591"/>
      <c r="M33" s="591"/>
      <c r="N33" s="591"/>
      <c r="O33" s="591"/>
      <c r="P33" s="591"/>
      <c r="Q33" s="592"/>
      <c r="R33" s="593">
        <v>216921</v>
      </c>
      <c r="S33" s="594"/>
      <c r="T33" s="594"/>
      <c r="U33" s="594"/>
      <c r="V33" s="594"/>
      <c r="W33" s="594"/>
      <c r="X33" s="594"/>
      <c r="Y33" s="595"/>
      <c r="Z33" s="596">
        <v>5.7</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1955726</v>
      </c>
      <c r="CS33" s="625"/>
      <c r="CT33" s="625"/>
      <c r="CU33" s="625"/>
      <c r="CV33" s="625"/>
      <c r="CW33" s="625"/>
      <c r="CX33" s="625"/>
      <c r="CY33" s="626"/>
      <c r="CZ33" s="627">
        <v>52.8</v>
      </c>
      <c r="DA33" s="628"/>
      <c r="DB33" s="628"/>
      <c r="DC33" s="629"/>
      <c r="DD33" s="602">
        <v>1450524</v>
      </c>
      <c r="DE33" s="625"/>
      <c r="DF33" s="625"/>
      <c r="DG33" s="625"/>
      <c r="DH33" s="625"/>
      <c r="DI33" s="625"/>
      <c r="DJ33" s="625"/>
      <c r="DK33" s="626"/>
      <c r="DL33" s="602">
        <v>1011513</v>
      </c>
      <c r="DM33" s="625"/>
      <c r="DN33" s="625"/>
      <c r="DO33" s="625"/>
      <c r="DP33" s="625"/>
      <c r="DQ33" s="625"/>
      <c r="DR33" s="625"/>
      <c r="DS33" s="625"/>
      <c r="DT33" s="625"/>
      <c r="DU33" s="625"/>
      <c r="DV33" s="626"/>
      <c r="DW33" s="598">
        <v>45.4</v>
      </c>
      <c r="DX33" s="619"/>
      <c r="DY33" s="619"/>
      <c r="DZ33" s="619"/>
      <c r="EA33" s="619"/>
      <c r="EB33" s="619"/>
      <c r="EC33" s="620"/>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986267</v>
      </c>
      <c r="CS34" s="594"/>
      <c r="CT34" s="594"/>
      <c r="CU34" s="594"/>
      <c r="CV34" s="594"/>
      <c r="CW34" s="594"/>
      <c r="CX34" s="594"/>
      <c r="CY34" s="595"/>
      <c r="CZ34" s="627">
        <v>26.6</v>
      </c>
      <c r="DA34" s="628"/>
      <c r="DB34" s="628"/>
      <c r="DC34" s="629"/>
      <c r="DD34" s="602">
        <v>635071</v>
      </c>
      <c r="DE34" s="594"/>
      <c r="DF34" s="594"/>
      <c r="DG34" s="594"/>
      <c r="DH34" s="594"/>
      <c r="DI34" s="594"/>
      <c r="DJ34" s="594"/>
      <c r="DK34" s="595"/>
      <c r="DL34" s="602">
        <v>398848</v>
      </c>
      <c r="DM34" s="594"/>
      <c r="DN34" s="594"/>
      <c r="DO34" s="594"/>
      <c r="DP34" s="594"/>
      <c r="DQ34" s="594"/>
      <c r="DR34" s="594"/>
      <c r="DS34" s="594"/>
      <c r="DT34" s="594"/>
      <c r="DU34" s="594"/>
      <c r="DV34" s="595"/>
      <c r="DW34" s="598">
        <v>17.899999999999999</v>
      </c>
      <c r="DX34" s="619"/>
      <c r="DY34" s="619"/>
      <c r="DZ34" s="619"/>
      <c r="EA34" s="619"/>
      <c r="EB34" s="619"/>
      <c r="EC34" s="620"/>
    </row>
    <row r="35" spans="2:133" ht="11.25" customHeight="1">
      <c r="B35" s="590" t="s">
        <v>307</v>
      </c>
      <c r="C35" s="591"/>
      <c r="D35" s="591"/>
      <c r="E35" s="591"/>
      <c r="F35" s="591"/>
      <c r="G35" s="591"/>
      <c r="H35" s="591"/>
      <c r="I35" s="591"/>
      <c r="J35" s="591"/>
      <c r="K35" s="591"/>
      <c r="L35" s="591"/>
      <c r="M35" s="591"/>
      <c r="N35" s="591"/>
      <c r="O35" s="591"/>
      <c r="P35" s="591"/>
      <c r="Q35" s="592"/>
      <c r="R35" s="593">
        <v>142621</v>
      </c>
      <c r="S35" s="594"/>
      <c r="T35" s="594"/>
      <c r="U35" s="594"/>
      <c r="V35" s="594"/>
      <c r="W35" s="594"/>
      <c r="X35" s="594"/>
      <c r="Y35" s="595"/>
      <c r="Z35" s="596">
        <v>3.8</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489924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44334</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34163</v>
      </c>
      <c r="CS35" s="625"/>
      <c r="CT35" s="625"/>
      <c r="CU35" s="625"/>
      <c r="CV35" s="625"/>
      <c r="CW35" s="625"/>
      <c r="CX35" s="625"/>
      <c r="CY35" s="626"/>
      <c r="CZ35" s="627">
        <v>0.9</v>
      </c>
      <c r="DA35" s="628"/>
      <c r="DB35" s="628"/>
      <c r="DC35" s="629"/>
      <c r="DD35" s="602">
        <v>31362</v>
      </c>
      <c r="DE35" s="625"/>
      <c r="DF35" s="625"/>
      <c r="DG35" s="625"/>
      <c r="DH35" s="625"/>
      <c r="DI35" s="625"/>
      <c r="DJ35" s="625"/>
      <c r="DK35" s="626"/>
      <c r="DL35" s="602">
        <v>28537</v>
      </c>
      <c r="DM35" s="625"/>
      <c r="DN35" s="625"/>
      <c r="DO35" s="625"/>
      <c r="DP35" s="625"/>
      <c r="DQ35" s="625"/>
      <c r="DR35" s="625"/>
      <c r="DS35" s="625"/>
      <c r="DT35" s="625"/>
      <c r="DU35" s="625"/>
      <c r="DV35" s="626"/>
      <c r="DW35" s="598">
        <v>1.3</v>
      </c>
      <c r="DX35" s="619"/>
      <c r="DY35" s="619"/>
      <c r="DZ35" s="619"/>
      <c r="EA35" s="619"/>
      <c r="EB35" s="619"/>
      <c r="EC35" s="620"/>
    </row>
    <row r="36" spans="2:133" ht="11.25" customHeight="1">
      <c r="B36" s="636" t="s">
        <v>311</v>
      </c>
      <c r="C36" s="637"/>
      <c r="D36" s="637"/>
      <c r="E36" s="637"/>
      <c r="F36" s="637"/>
      <c r="G36" s="637"/>
      <c r="H36" s="637"/>
      <c r="I36" s="637"/>
      <c r="J36" s="637"/>
      <c r="K36" s="637"/>
      <c r="L36" s="637"/>
      <c r="M36" s="637"/>
      <c r="N36" s="637"/>
      <c r="O36" s="637"/>
      <c r="P36" s="637"/>
      <c r="Q36" s="638"/>
      <c r="R36" s="665">
        <v>3802711</v>
      </c>
      <c r="S36" s="666"/>
      <c r="T36" s="666"/>
      <c r="U36" s="666"/>
      <c r="V36" s="666"/>
      <c r="W36" s="666"/>
      <c r="X36" s="666"/>
      <c r="Y36" s="667"/>
      <c r="Z36" s="668">
        <v>100</v>
      </c>
      <c r="AA36" s="668"/>
      <c r="AB36" s="668"/>
      <c r="AC36" s="668"/>
      <c r="AD36" s="669">
        <v>2086316</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162541</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10806</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429510</v>
      </c>
      <c r="CS36" s="594"/>
      <c r="CT36" s="594"/>
      <c r="CU36" s="594"/>
      <c r="CV36" s="594"/>
      <c r="CW36" s="594"/>
      <c r="CX36" s="594"/>
      <c r="CY36" s="595"/>
      <c r="CZ36" s="627">
        <v>11.6</v>
      </c>
      <c r="DA36" s="628"/>
      <c r="DB36" s="628"/>
      <c r="DC36" s="629"/>
      <c r="DD36" s="602">
        <v>345262</v>
      </c>
      <c r="DE36" s="594"/>
      <c r="DF36" s="594"/>
      <c r="DG36" s="594"/>
      <c r="DH36" s="594"/>
      <c r="DI36" s="594"/>
      <c r="DJ36" s="594"/>
      <c r="DK36" s="595"/>
      <c r="DL36" s="602">
        <v>232864</v>
      </c>
      <c r="DM36" s="594"/>
      <c r="DN36" s="594"/>
      <c r="DO36" s="594"/>
      <c r="DP36" s="594"/>
      <c r="DQ36" s="594"/>
      <c r="DR36" s="594"/>
      <c r="DS36" s="594"/>
      <c r="DT36" s="594"/>
      <c r="DU36" s="594"/>
      <c r="DV36" s="595"/>
      <c r="DW36" s="598">
        <v>10.4</v>
      </c>
      <c r="DX36" s="619"/>
      <c r="DY36" s="619"/>
      <c r="DZ36" s="619"/>
      <c r="EA36" s="619"/>
      <c r="EB36" s="619"/>
      <c r="EC36" s="620"/>
    </row>
    <row r="37" spans="2:133" ht="11.25" customHeight="1">
      <c r="AQ37" s="672" t="s">
        <v>315</v>
      </c>
      <c r="AR37" s="673"/>
      <c r="AS37" s="673"/>
      <c r="AT37" s="673"/>
      <c r="AU37" s="673"/>
      <c r="AV37" s="673"/>
      <c r="AW37" s="673"/>
      <c r="AX37" s="673"/>
      <c r="AY37" s="674"/>
      <c r="AZ37" s="593">
        <v>5244</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1157</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151853</v>
      </c>
      <c r="CS37" s="625"/>
      <c r="CT37" s="625"/>
      <c r="CU37" s="625"/>
      <c r="CV37" s="625"/>
      <c r="CW37" s="625"/>
      <c r="CX37" s="625"/>
      <c r="CY37" s="626"/>
      <c r="CZ37" s="627">
        <v>4.0999999999999996</v>
      </c>
      <c r="DA37" s="628"/>
      <c r="DB37" s="628"/>
      <c r="DC37" s="629"/>
      <c r="DD37" s="602">
        <v>97138</v>
      </c>
      <c r="DE37" s="625"/>
      <c r="DF37" s="625"/>
      <c r="DG37" s="625"/>
      <c r="DH37" s="625"/>
      <c r="DI37" s="625"/>
      <c r="DJ37" s="625"/>
      <c r="DK37" s="626"/>
      <c r="DL37" s="602">
        <v>88530</v>
      </c>
      <c r="DM37" s="625"/>
      <c r="DN37" s="625"/>
      <c r="DO37" s="625"/>
      <c r="DP37" s="625"/>
      <c r="DQ37" s="625"/>
      <c r="DR37" s="625"/>
      <c r="DS37" s="625"/>
      <c r="DT37" s="625"/>
      <c r="DU37" s="625"/>
      <c r="DV37" s="626"/>
      <c r="DW37" s="598">
        <v>4</v>
      </c>
      <c r="DX37" s="619"/>
      <c r="DY37" s="619"/>
      <c r="DZ37" s="619"/>
      <c r="EA37" s="619"/>
      <c r="EB37" s="619"/>
      <c r="EC37" s="620"/>
    </row>
    <row r="38" spans="2:133" ht="11.25" customHeight="1">
      <c r="AQ38" s="672" t="s">
        <v>318</v>
      </c>
      <c r="AR38" s="673"/>
      <c r="AS38" s="673"/>
      <c r="AT38" s="673"/>
      <c r="AU38" s="673"/>
      <c r="AV38" s="673"/>
      <c r="AW38" s="673"/>
      <c r="AX38" s="673"/>
      <c r="AY38" s="674"/>
      <c r="AZ38" s="593" t="s">
        <v>112</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2233</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484680</v>
      </c>
      <c r="CS38" s="594"/>
      <c r="CT38" s="594"/>
      <c r="CU38" s="594"/>
      <c r="CV38" s="594"/>
      <c r="CW38" s="594"/>
      <c r="CX38" s="594"/>
      <c r="CY38" s="595"/>
      <c r="CZ38" s="627">
        <v>13.1</v>
      </c>
      <c r="DA38" s="628"/>
      <c r="DB38" s="628"/>
      <c r="DC38" s="629"/>
      <c r="DD38" s="602">
        <v>436902</v>
      </c>
      <c r="DE38" s="594"/>
      <c r="DF38" s="594"/>
      <c r="DG38" s="594"/>
      <c r="DH38" s="594"/>
      <c r="DI38" s="594"/>
      <c r="DJ38" s="594"/>
      <c r="DK38" s="595"/>
      <c r="DL38" s="602">
        <v>351264</v>
      </c>
      <c r="DM38" s="594"/>
      <c r="DN38" s="594"/>
      <c r="DO38" s="594"/>
      <c r="DP38" s="594"/>
      <c r="DQ38" s="594"/>
      <c r="DR38" s="594"/>
      <c r="DS38" s="594"/>
      <c r="DT38" s="594"/>
      <c r="DU38" s="594"/>
      <c r="DV38" s="595"/>
      <c r="DW38" s="598">
        <v>15.8</v>
      </c>
      <c r="DX38" s="619"/>
      <c r="DY38" s="619"/>
      <c r="DZ38" s="619"/>
      <c r="EA38" s="619"/>
      <c r="EB38" s="619"/>
      <c r="EC38" s="620"/>
    </row>
    <row r="39" spans="2:133" ht="11.25" customHeight="1">
      <c r="AQ39" s="672" t="s">
        <v>321</v>
      </c>
      <c r="AR39" s="673"/>
      <c r="AS39" s="673"/>
      <c r="AT39" s="673"/>
      <c r="AU39" s="673"/>
      <c r="AV39" s="673"/>
      <c r="AW39" s="673"/>
      <c r="AX39" s="673"/>
      <c r="AY39" s="674"/>
      <c r="AZ39" s="593" t="s">
        <v>112</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79</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19391</v>
      </c>
      <c r="CS39" s="625"/>
      <c r="CT39" s="625"/>
      <c r="CU39" s="625"/>
      <c r="CV39" s="625"/>
      <c r="CW39" s="625"/>
      <c r="CX39" s="625"/>
      <c r="CY39" s="626"/>
      <c r="CZ39" s="627">
        <v>0.5</v>
      </c>
      <c r="DA39" s="628"/>
      <c r="DB39" s="628"/>
      <c r="DC39" s="629"/>
      <c r="DD39" s="602">
        <v>1927</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91132</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124</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1715</v>
      </c>
      <c r="CS40" s="594"/>
      <c r="CT40" s="594"/>
      <c r="CU40" s="594"/>
      <c r="CV40" s="594"/>
      <c r="CW40" s="594"/>
      <c r="CX40" s="594"/>
      <c r="CY40" s="595"/>
      <c r="CZ40" s="627">
        <v>0</v>
      </c>
      <c r="DA40" s="628"/>
      <c r="DB40" s="628"/>
      <c r="DC40" s="629"/>
      <c r="DD40" s="602" t="s">
        <v>112</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231007</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271</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216</v>
      </c>
      <c r="CS41" s="625"/>
      <c r="CT41" s="625"/>
      <c r="CU41" s="625"/>
      <c r="CV41" s="625"/>
      <c r="CW41" s="625"/>
      <c r="CX41" s="625"/>
      <c r="CY41" s="626"/>
      <c r="CZ41" s="627" t="s">
        <v>216</v>
      </c>
      <c r="DA41" s="628"/>
      <c r="DB41" s="628"/>
      <c r="DC41" s="629"/>
      <c r="DD41" s="602" t="s">
        <v>216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138579</v>
      </c>
      <c r="CS42" s="594"/>
      <c r="CT42" s="594"/>
      <c r="CU42" s="594"/>
      <c r="CV42" s="594"/>
      <c r="CW42" s="594"/>
      <c r="CX42" s="594"/>
      <c r="CY42" s="595"/>
      <c r="CZ42" s="627">
        <v>3.7</v>
      </c>
      <c r="DA42" s="676"/>
      <c r="DB42" s="676"/>
      <c r="DC42" s="677"/>
      <c r="DD42" s="602">
        <v>61722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2061</v>
      </c>
      <c r="CS43" s="625"/>
      <c r="CT43" s="625"/>
      <c r="CU43" s="625"/>
      <c r="CV43" s="625"/>
      <c r="CW43" s="625"/>
      <c r="CX43" s="625"/>
      <c r="CY43" s="626"/>
      <c r="CZ43" s="627">
        <v>0.1</v>
      </c>
      <c r="DA43" s="628"/>
      <c r="DB43" s="628"/>
      <c r="DC43" s="629"/>
      <c r="DD43" s="602">
        <v>2061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138579</v>
      </c>
      <c r="CS44" s="594"/>
      <c r="CT44" s="594"/>
      <c r="CU44" s="594"/>
      <c r="CV44" s="594"/>
      <c r="CW44" s="594"/>
      <c r="CX44" s="594"/>
      <c r="CY44" s="595"/>
      <c r="CZ44" s="627">
        <v>3.7</v>
      </c>
      <c r="DA44" s="676"/>
      <c r="DB44" s="676"/>
      <c r="DC44" s="677"/>
      <c r="DD44" s="602">
        <v>61722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33473</v>
      </c>
      <c r="CS45" s="625"/>
      <c r="CT45" s="625"/>
      <c r="CU45" s="625"/>
      <c r="CV45" s="625"/>
      <c r="CW45" s="625"/>
      <c r="CX45" s="625"/>
      <c r="CY45" s="626"/>
      <c r="CZ45" s="627">
        <v>0.9</v>
      </c>
      <c r="DA45" s="628"/>
      <c r="DB45" s="628"/>
      <c r="DC45" s="629"/>
      <c r="DD45" s="602">
        <v>3058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105106</v>
      </c>
      <c r="CS46" s="594"/>
      <c r="CT46" s="594"/>
      <c r="CU46" s="594"/>
      <c r="CV46" s="594"/>
      <c r="CW46" s="594"/>
      <c r="CX46" s="594"/>
      <c r="CY46" s="595"/>
      <c r="CZ46" s="627">
        <v>2.8</v>
      </c>
      <c r="DA46" s="676"/>
      <c r="DB46" s="676"/>
      <c r="DC46" s="677"/>
      <c r="DD46" s="602">
        <v>58664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112</v>
      </c>
      <c r="CS47" s="625"/>
      <c r="CT47" s="625"/>
      <c r="CU47" s="625"/>
      <c r="CV47" s="625"/>
      <c r="CW47" s="625"/>
      <c r="CX47" s="625"/>
      <c r="CY47" s="626"/>
      <c r="CZ47" s="627" t="s">
        <v>112</v>
      </c>
      <c r="DA47" s="628"/>
      <c r="DB47" s="628"/>
      <c r="DC47" s="629"/>
      <c r="DD47" s="602" t="s">
        <v>112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112</v>
      </c>
      <c r="CS48" s="594"/>
      <c r="CT48" s="594"/>
      <c r="CU48" s="594"/>
      <c r="CV48" s="594"/>
      <c r="CW48" s="594"/>
      <c r="CX48" s="594"/>
      <c r="CY48" s="595"/>
      <c r="CZ48" s="627" t="s">
        <v>112</v>
      </c>
      <c r="DA48" s="676"/>
      <c r="DB48" s="676"/>
      <c r="DC48" s="677"/>
      <c r="DD48" s="602" t="s">
        <v>112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3703149</v>
      </c>
      <c r="CS49" s="661"/>
      <c r="CT49" s="661"/>
      <c r="CU49" s="661"/>
      <c r="CV49" s="661"/>
      <c r="CW49" s="661"/>
      <c r="CX49" s="661"/>
      <c r="CY49" s="688"/>
      <c r="CZ49" s="689">
        <v>100</v>
      </c>
      <c r="DA49" s="690"/>
      <c r="DB49" s="690"/>
      <c r="DC49" s="691"/>
      <c r="DD49" s="692">
        <v>2717708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3620</v>
      </c>
      <c r="R7" s="723"/>
      <c r="S7" s="723"/>
      <c r="T7" s="723"/>
      <c r="U7" s="723"/>
      <c r="V7" s="723">
        <v>3521</v>
      </c>
      <c r="W7" s="723"/>
      <c r="X7" s="723"/>
      <c r="Y7" s="723"/>
      <c r="Z7" s="723"/>
      <c r="AA7" s="723">
        <v>100</v>
      </c>
      <c r="AB7" s="723"/>
      <c r="AC7" s="723"/>
      <c r="AD7" s="723"/>
      <c r="AE7" s="724"/>
      <c r="AF7" s="725">
        <v>79</v>
      </c>
      <c r="AG7" s="726"/>
      <c r="AH7" s="726"/>
      <c r="AI7" s="726"/>
      <c r="AJ7" s="727"/>
      <c r="AK7" s="762">
        <v>21</v>
      </c>
      <c r="AL7" s="763"/>
      <c r="AM7" s="763"/>
      <c r="AN7" s="763"/>
      <c r="AO7" s="763"/>
      <c r="AP7" s="763">
        <v>3220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26</v>
      </c>
      <c r="R8" s="747"/>
      <c r="S8" s="747"/>
      <c r="T8" s="747"/>
      <c r="U8" s="747"/>
      <c r="V8" s="747">
        <v>26</v>
      </c>
      <c r="W8" s="747"/>
      <c r="X8" s="747"/>
      <c r="Y8" s="747"/>
      <c r="Z8" s="747"/>
      <c r="AA8" s="747">
        <v>0</v>
      </c>
      <c r="AB8" s="747"/>
      <c r="AC8" s="747"/>
      <c r="AD8" s="747"/>
      <c r="AE8" s="748"/>
      <c r="AF8" s="749">
        <v>0</v>
      </c>
      <c r="AG8" s="750"/>
      <c r="AH8" s="750"/>
      <c r="AI8" s="750"/>
      <c r="AJ8" s="751"/>
      <c r="AK8" s="752">
        <v>6</v>
      </c>
      <c r="AL8" s="753"/>
      <c r="AM8" s="753"/>
      <c r="AN8" s="753"/>
      <c r="AO8" s="753"/>
      <c r="AP8" s="753">
        <v>16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9</v>
      </c>
      <c r="R9" s="747"/>
      <c r="S9" s="747"/>
      <c r="T9" s="747"/>
      <c r="U9" s="747"/>
      <c r="V9" s="747">
        <v>9</v>
      </c>
      <c r="W9" s="747"/>
      <c r="X9" s="747"/>
      <c r="Y9" s="747"/>
      <c r="Z9" s="747"/>
      <c r="AA9" s="747" t="s">
        <v>546</v>
      </c>
      <c r="AB9" s="747"/>
      <c r="AC9" s="747"/>
      <c r="AD9" s="747"/>
      <c r="AE9" s="748"/>
      <c r="AF9" s="749" t="s">
        <v>367</v>
      </c>
      <c r="AG9" s="750"/>
      <c r="AH9" s="750"/>
      <c r="AI9" s="750"/>
      <c r="AJ9" s="751"/>
      <c r="AK9" s="752">
        <v>0</v>
      </c>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1</v>
      </c>
      <c r="R10" s="747"/>
      <c r="S10" s="747"/>
      <c r="T10" s="747"/>
      <c r="U10" s="747"/>
      <c r="V10" s="747">
        <v>1</v>
      </c>
      <c r="W10" s="747"/>
      <c r="X10" s="747"/>
      <c r="Y10" s="747"/>
      <c r="Z10" s="747"/>
      <c r="AA10" s="747">
        <v>0</v>
      </c>
      <c r="AB10" s="747"/>
      <c r="AC10" s="747"/>
      <c r="AD10" s="747"/>
      <c r="AE10" s="748"/>
      <c r="AF10" s="749">
        <v>0</v>
      </c>
      <c r="AG10" s="750"/>
      <c r="AH10" s="750"/>
      <c r="AI10" s="750"/>
      <c r="AJ10" s="751"/>
      <c r="AK10" s="752">
        <v>0</v>
      </c>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t="s">
        <v>369</v>
      </c>
      <c r="C11" s="744"/>
      <c r="D11" s="744"/>
      <c r="E11" s="744"/>
      <c r="F11" s="744"/>
      <c r="G11" s="744"/>
      <c r="H11" s="744"/>
      <c r="I11" s="744"/>
      <c r="J11" s="744"/>
      <c r="K11" s="744"/>
      <c r="L11" s="744"/>
      <c r="M11" s="744"/>
      <c r="N11" s="744"/>
      <c r="O11" s="744"/>
      <c r="P11" s="745"/>
      <c r="Q11" s="746">
        <v>176</v>
      </c>
      <c r="R11" s="747"/>
      <c r="S11" s="747"/>
      <c r="T11" s="747"/>
      <c r="U11" s="747"/>
      <c r="V11" s="747">
        <v>176</v>
      </c>
      <c r="W11" s="747"/>
      <c r="X11" s="747"/>
      <c r="Y11" s="747"/>
      <c r="Z11" s="747"/>
      <c r="AA11" s="747" t="s">
        <v>546</v>
      </c>
      <c r="AB11" s="747"/>
      <c r="AC11" s="747"/>
      <c r="AD11" s="747"/>
      <c r="AE11" s="748"/>
      <c r="AF11" s="749" t="s">
        <v>367</v>
      </c>
      <c r="AG11" s="750"/>
      <c r="AH11" s="750"/>
      <c r="AI11" s="750"/>
      <c r="AJ11" s="751"/>
      <c r="AK11" s="752">
        <v>10</v>
      </c>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3803</v>
      </c>
      <c r="R23" s="782"/>
      <c r="S23" s="782"/>
      <c r="T23" s="782"/>
      <c r="U23" s="782"/>
      <c r="V23" s="782">
        <v>3703</v>
      </c>
      <c r="W23" s="782"/>
      <c r="X23" s="782"/>
      <c r="Y23" s="782"/>
      <c r="Z23" s="782"/>
      <c r="AA23" s="782">
        <v>100</v>
      </c>
      <c r="AB23" s="782"/>
      <c r="AC23" s="782"/>
      <c r="AD23" s="782"/>
      <c r="AE23" s="783"/>
      <c r="AF23" s="784">
        <v>79</v>
      </c>
      <c r="AG23" s="782"/>
      <c r="AH23" s="782"/>
      <c r="AI23" s="782"/>
      <c r="AJ23" s="785"/>
      <c r="AK23" s="786"/>
      <c r="AL23" s="787"/>
      <c r="AM23" s="787"/>
      <c r="AN23" s="787"/>
      <c r="AO23" s="787"/>
      <c r="AP23" s="782">
        <v>3236</v>
      </c>
      <c r="AQ23" s="782"/>
      <c r="AR23" s="782"/>
      <c r="AS23" s="782"/>
      <c r="AT23" s="782"/>
      <c r="AU23" s="788"/>
      <c r="AV23" s="788"/>
      <c r="AW23" s="788"/>
      <c r="AX23" s="788"/>
      <c r="AY23" s="789"/>
      <c r="AZ23" s="797" t="s">
        <v>373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376</v>
      </c>
      <c r="R26" s="706"/>
      <c r="S26" s="706"/>
      <c r="T26" s="706"/>
      <c r="U26" s="707"/>
      <c r="V26" s="705" t="s">
        <v>377</v>
      </c>
      <c r="W26" s="706"/>
      <c r="X26" s="706"/>
      <c r="Y26" s="706"/>
      <c r="Z26" s="707"/>
      <c r="AA26" s="705" t="s">
        <v>378</v>
      </c>
      <c r="AB26" s="706"/>
      <c r="AC26" s="706"/>
      <c r="AD26" s="706"/>
      <c r="AE26" s="706"/>
      <c r="AF26" s="800" t="s">
        <v>379</v>
      </c>
      <c r="AG26" s="801"/>
      <c r="AH26" s="801"/>
      <c r="AI26" s="801"/>
      <c r="AJ26" s="802"/>
      <c r="AK26" s="706" t="s">
        <v>380</v>
      </c>
      <c r="AL26" s="706"/>
      <c r="AM26" s="706"/>
      <c r="AN26" s="706"/>
      <c r="AO26" s="707"/>
      <c r="AP26" s="705" t="s">
        <v>381</v>
      </c>
      <c r="AQ26" s="706"/>
      <c r="AR26" s="706"/>
      <c r="AS26" s="706"/>
      <c r="AT26" s="707"/>
      <c r="AU26" s="705" t="s">
        <v>382</v>
      </c>
      <c r="AV26" s="706"/>
      <c r="AW26" s="706"/>
      <c r="AX26" s="706"/>
      <c r="AY26" s="707"/>
      <c r="AZ26" s="705" t="s">
        <v>383</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384</v>
      </c>
      <c r="C28" s="720"/>
      <c r="D28" s="720"/>
      <c r="E28" s="720"/>
      <c r="F28" s="720"/>
      <c r="G28" s="720"/>
      <c r="H28" s="720"/>
      <c r="I28" s="720"/>
      <c r="J28" s="720"/>
      <c r="K28" s="720"/>
      <c r="L28" s="720"/>
      <c r="M28" s="720"/>
      <c r="N28" s="720"/>
      <c r="O28" s="720"/>
      <c r="P28" s="721"/>
      <c r="Q28" s="810">
        <v>988</v>
      </c>
      <c r="R28" s="811"/>
      <c r="S28" s="811"/>
      <c r="T28" s="811"/>
      <c r="U28" s="811"/>
      <c r="V28" s="811">
        <v>943</v>
      </c>
      <c r="W28" s="811"/>
      <c r="X28" s="811"/>
      <c r="Y28" s="811"/>
      <c r="Z28" s="811"/>
      <c r="AA28" s="811">
        <v>44</v>
      </c>
      <c r="AB28" s="811"/>
      <c r="AC28" s="811"/>
      <c r="AD28" s="811"/>
      <c r="AE28" s="812"/>
      <c r="AF28" s="813">
        <v>44</v>
      </c>
      <c r="AG28" s="811"/>
      <c r="AH28" s="811"/>
      <c r="AI28" s="811"/>
      <c r="AJ28" s="814"/>
      <c r="AK28" s="815">
        <v>91</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385</v>
      </c>
      <c r="C29" s="744"/>
      <c r="D29" s="744"/>
      <c r="E29" s="744"/>
      <c r="F29" s="744"/>
      <c r="G29" s="744"/>
      <c r="H29" s="744"/>
      <c r="I29" s="744"/>
      <c r="J29" s="744"/>
      <c r="K29" s="744"/>
      <c r="L29" s="744"/>
      <c r="M29" s="744"/>
      <c r="N29" s="744"/>
      <c r="O29" s="744"/>
      <c r="P29" s="745"/>
      <c r="Q29" s="746">
        <v>763</v>
      </c>
      <c r="R29" s="747"/>
      <c r="S29" s="747"/>
      <c r="T29" s="747"/>
      <c r="U29" s="747"/>
      <c r="V29" s="747">
        <v>750</v>
      </c>
      <c r="W29" s="747"/>
      <c r="X29" s="747"/>
      <c r="Y29" s="747"/>
      <c r="Z29" s="747"/>
      <c r="AA29" s="747">
        <v>12</v>
      </c>
      <c r="AB29" s="747"/>
      <c r="AC29" s="747"/>
      <c r="AD29" s="747"/>
      <c r="AE29" s="748"/>
      <c r="AF29" s="749">
        <v>12</v>
      </c>
      <c r="AG29" s="750"/>
      <c r="AH29" s="750"/>
      <c r="AI29" s="750"/>
      <c r="AJ29" s="751"/>
      <c r="AK29" s="818">
        <v>120</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386</v>
      </c>
      <c r="C30" s="744"/>
      <c r="D30" s="744"/>
      <c r="E30" s="744"/>
      <c r="F30" s="744"/>
      <c r="G30" s="744"/>
      <c r="H30" s="744"/>
      <c r="I30" s="744"/>
      <c r="J30" s="744"/>
      <c r="K30" s="744"/>
      <c r="L30" s="744"/>
      <c r="M30" s="744"/>
      <c r="N30" s="744"/>
      <c r="O30" s="744"/>
      <c r="P30" s="745"/>
      <c r="Q30" s="746">
        <v>66</v>
      </c>
      <c r="R30" s="747"/>
      <c r="S30" s="747"/>
      <c r="T30" s="747"/>
      <c r="U30" s="747"/>
      <c r="V30" s="747">
        <v>66</v>
      </c>
      <c r="W30" s="747"/>
      <c r="X30" s="747"/>
      <c r="Y30" s="747"/>
      <c r="Z30" s="747"/>
      <c r="AA30" s="747" t="s">
        <v>546</v>
      </c>
      <c r="AB30" s="747"/>
      <c r="AC30" s="747"/>
      <c r="AD30" s="747"/>
      <c r="AE30" s="748"/>
      <c r="AF30" s="749" t="s">
        <v>373</v>
      </c>
      <c r="AG30" s="750"/>
      <c r="AH30" s="750"/>
      <c r="AI30" s="750"/>
      <c r="AJ30" s="751"/>
      <c r="AK30" s="818">
        <v>27</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387</v>
      </c>
      <c r="C31" s="744"/>
      <c r="D31" s="744"/>
      <c r="E31" s="744"/>
      <c r="F31" s="744"/>
      <c r="G31" s="744"/>
      <c r="H31" s="744"/>
      <c r="I31" s="744"/>
      <c r="J31" s="744"/>
      <c r="K31" s="744"/>
      <c r="L31" s="744"/>
      <c r="M31" s="744"/>
      <c r="N31" s="744"/>
      <c r="O31" s="744"/>
      <c r="P31" s="745"/>
      <c r="Q31" s="746">
        <v>197</v>
      </c>
      <c r="R31" s="747"/>
      <c r="S31" s="747"/>
      <c r="T31" s="747"/>
      <c r="U31" s="747"/>
      <c r="V31" s="747">
        <v>188</v>
      </c>
      <c r="W31" s="747"/>
      <c r="X31" s="747"/>
      <c r="Y31" s="747"/>
      <c r="Z31" s="747"/>
      <c r="AA31" s="747">
        <v>9</v>
      </c>
      <c r="AB31" s="747"/>
      <c r="AC31" s="747"/>
      <c r="AD31" s="747"/>
      <c r="AE31" s="748"/>
      <c r="AF31" s="749">
        <v>335</v>
      </c>
      <c r="AG31" s="750"/>
      <c r="AH31" s="750"/>
      <c r="AI31" s="750"/>
      <c r="AJ31" s="751"/>
      <c r="AK31" s="818">
        <v>5</v>
      </c>
      <c r="AL31" s="819"/>
      <c r="AM31" s="819"/>
      <c r="AN31" s="819"/>
      <c r="AO31" s="819"/>
      <c r="AP31" s="819">
        <v>978</v>
      </c>
      <c r="AQ31" s="819"/>
      <c r="AR31" s="819"/>
      <c r="AS31" s="819"/>
      <c r="AT31" s="819"/>
      <c r="AU31" s="819">
        <v>35</v>
      </c>
      <c r="AV31" s="819"/>
      <c r="AW31" s="819"/>
      <c r="AX31" s="819"/>
      <c r="AY31" s="819"/>
      <c r="AZ31" s="820"/>
      <c r="BA31" s="820"/>
      <c r="BB31" s="820"/>
      <c r="BC31" s="820"/>
      <c r="BD31" s="820"/>
      <c r="BE31" s="816" t="s">
        <v>388</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389</v>
      </c>
      <c r="C32" s="744"/>
      <c r="D32" s="744"/>
      <c r="E32" s="744"/>
      <c r="F32" s="744"/>
      <c r="G32" s="744"/>
      <c r="H32" s="744"/>
      <c r="I32" s="744"/>
      <c r="J32" s="744"/>
      <c r="K32" s="744"/>
      <c r="L32" s="744"/>
      <c r="M32" s="744"/>
      <c r="N32" s="744"/>
      <c r="O32" s="744"/>
      <c r="P32" s="745"/>
      <c r="Q32" s="746">
        <v>430</v>
      </c>
      <c r="R32" s="747"/>
      <c r="S32" s="747"/>
      <c r="T32" s="747"/>
      <c r="U32" s="747"/>
      <c r="V32" s="747">
        <v>428</v>
      </c>
      <c r="W32" s="747"/>
      <c r="X32" s="747"/>
      <c r="Y32" s="747"/>
      <c r="Z32" s="747"/>
      <c r="AA32" s="747">
        <v>2</v>
      </c>
      <c r="AB32" s="747"/>
      <c r="AC32" s="747"/>
      <c r="AD32" s="747"/>
      <c r="AE32" s="748"/>
      <c r="AF32" s="749">
        <v>38</v>
      </c>
      <c r="AG32" s="750"/>
      <c r="AH32" s="750"/>
      <c r="AI32" s="750"/>
      <c r="AJ32" s="751"/>
      <c r="AK32" s="818">
        <v>163</v>
      </c>
      <c r="AL32" s="819"/>
      <c r="AM32" s="819"/>
      <c r="AN32" s="819"/>
      <c r="AO32" s="819"/>
      <c r="AP32" s="819">
        <v>4174</v>
      </c>
      <c r="AQ32" s="819"/>
      <c r="AR32" s="819"/>
      <c r="AS32" s="819"/>
      <c r="AT32" s="819"/>
      <c r="AU32" s="819">
        <v>2135</v>
      </c>
      <c r="AV32" s="819"/>
      <c r="AW32" s="819"/>
      <c r="AX32" s="819"/>
      <c r="AY32" s="819"/>
      <c r="AZ32" s="820"/>
      <c r="BA32" s="820"/>
      <c r="BB32" s="820"/>
      <c r="BC32" s="820"/>
      <c r="BD32" s="820"/>
      <c r="BE32" s="816" t="s">
        <v>390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430</v>
      </c>
      <c r="AG63" s="830"/>
      <c r="AH63" s="830"/>
      <c r="AI63" s="830"/>
      <c r="AJ63" s="831"/>
      <c r="AK63" s="832"/>
      <c r="AL63" s="827"/>
      <c r="AM63" s="827"/>
      <c r="AN63" s="827"/>
      <c r="AO63" s="827"/>
      <c r="AP63" s="830">
        <v>5152</v>
      </c>
      <c r="AQ63" s="830"/>
      <c r="AR63" s="830"/>
      <c r="AS63" s="830"/>
      <c r="AT63" s="830"/>
      <c r="AU63" s="830">
        <v>2140</v>
      </c>
      <c r="AV63" s="830"/>
      <c r="AW63" s="830"/>
      <c r="AX63" s="830"/>
      <c r="AY63" s="830"/>
      <c r="AZ63" s="834"/>
      <c r="BA63" s="834"/>
      <c r="BB63" s="834"/>
      <c r="BC63" s="834"/>
      <c r="BD63" s="834"/>
      <c r="BE63" s="835"/>
      <c r="BF63" s="835"/>
      <c r="BG63" s="835"/>
      <c r="BH63" s="835"/>
      <c r="BI63" s="836"/>
      <c r="BJ63" s="837" t="s">
        <v>373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376</v>
      </c>
      <c r="R66" s="706"/>
      <c r="S66" s="706"/>
      <c r="T66" s="706"/>
      <c r="U66" s="707"/>
      <c r="V66" s="705" t="s">
        <v>377</v>
      </c>
      <c r="W66" s="706"/>
      <c r="X66" s="706"/>
      <c r="Y66" s="706"/>
      <c r="Z66" s="707"/>
      <c r="AA66" s="705" t="s">
        <v>378</v>
      </c>
      <c r="AB66" s="706"/>
      <c r="AC66" s="706"/>
      <c r="AD66" s="706"/>
      <c r="AE66" s="707"/>
      <c r="AF66" s="840" t="s">
        <v>379</v>
      </c>
      <c r="AG66" s="801"/>
      <c r="AH66" s="801"/>
      <c r="AI66" s="801"/>
      <c r="AJ66" s="841"/>
      <c r="AK66" s="705" t="s">
        <v>380</v>
      </c>
      <c r="AL66" s="729"/>
      <c r="AM66" s="729"/>
      <c r="AN66" s="729"/>
      <c r="AO66" s="730"/>
      <c r="AP66" s="705" t="s">
        <v>381</v>
      </c>
      <c r="AQ66" s="706"/>
      <c r="AR66" s="706"/>
      <c r="AS66" s="706"/>
      <c r="AT66" s="707"/>
      <c r="AU66" s="705" t="s">
        <v>395</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4255</v>
      </c>
      <c r="R68" s="854"/>
      <c r="S68" s="854"/>
      <c r="T68" s="854"/>
      <c r="U68" s="854"/>
      <c r="V68" s="854">
        <v>4055</v>
      </c>
      <c r="W68" s="854"/>
      <c r="X68" s="854"/>
      <c r="Y68" s="854"/>
      <c r="Z68" s="854"/>
      <c r="AA68" s="854">
        <v>200</v>
      </c>
      <c r="AB68" s="854"/>
      <c r="AC68" s="854"/>
      <c r="AD68" s="854"/>
      <c r="AE68" s="854"/>
      <c r="AF68" s="854">
        <v>200</v>
      </c>
      <c r="AG68" s="854"/>
      <c r="AH68" s="854"/>
      <c r="AI68" s="854"/>
      <c r="AJ68" s="854"/>
      <c r="AK68" s="854">
        <v>749</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56</v>
      </c>
      <c r="R69" s="819"/>
      <c r="S69" s="819"/>
      <c r="T69" s="819"/>
      <c r="U69" s="819"/>
      <c r="V69" s="819">
        <v>54</v>
      </c>
      <c r="W69" s="819"/>
      <c r="X69" s="819"/>
      <c r="Y69" s="819"/>
      <c r="Z69" s="819"/>
      <c r="AA69" s="819">
        <v>2</v>
      </c>
      <c r="AB69" s="819"/>
      <c r="AC69" s="819"/>
      <c r="AD69" s="819"/>
      <c r="AE69" s="819"/>
      <c r="AF69" s="819">
        <v>2</v>
      </c>
      <c r="AG69" s="819"/>
      <c r="AH69" s="819"/>
      <c r="AI69" s="819"/>
      <c r="AJ69" s="819"/>
      <c r="AK69" s="819">
        <v>4</v>
      </c>
      <c r="AL69" s="819"/>
      <c r="AM69" s="819"/>
      <c r="AN69" s="819"/>
      <c r="AO69" s="819"/>
      <c r="AP69" s="819">
        <v>13</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547</v>
      </c>
      <c r="C70" s="862"/>
      <c r="D70" s="862"/>
      <c r="E70" s="862"/>
      <c r="F70" s="862"/>
      <c r="G70" s="862"/>
      <c r="H70" s="862"/>
      <c r="I70" s="862"/>
      <c r="J70" s="862"/>
      <c r="K70" s="862"/>
      <c r="L70" s="862"/>
      <c r="M70" s="862"/>
      <c r="N70" s="862"/>
      <c r="O70" s="862"/>
      <c r="P70" s="863"/>
      <c r="Q70" s="864">
        <v>96</v>
      </c>
      <c r="R70" s="819"/>
      <c r="S70" s="819"/>
      <c r="T70" s="819"/>
      <c r="U70" s="819"/>
      <c r="V70" s="819">
        <v>81</v>
      </c>
      <c r="W70" s="819"/>
      <c r="X70" s="819"/>
      <c r="Y70" s="819"/>
      <c r="Z70" s="819"/>
      <c r="AA70" s="819">
        <v>15</v>
      </c>
      <c r="AB70" s="819"/>
      <c r="AC70" s="819"/>
      <c r="AD70" s="819"/>
      <c r="AE70" s="819"/>
      <c r="AF70" s="819">
        <v>15</v>
      </c>
      <c r="AG70" s="819"/>
      <c r="AH70" s="819"/>
      <c r="AI70" s="819"/>
      <c r="AJ70" s="819"/>
      <c r="AK70" s="819">
        <v>33</v>
      </c>
      <c r="AL70" s="819"/>
      <c r="AM70" s="819"/>
      <c r="AN70" s="819"/>
      <c r="AO70" s="819"/>
      <c r="AP70" s="819">
        <v>10</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43</v>
      </c>
      <c r="R71" s="819"/>
      <c r="S71" s="819"/>
      <c r="T71" s="819"/>
      <c r="U71" s="819"/>
      <c r="V71" s="819">
        <v>40</v>
      </c>
      <c r="W71" s="819"/>
      <c r="X71" s="819"/>
      <c r="Y71" s="819"/>
      <c r="Z71" s="819"/>
      <c r="AA71" s="819">
        <v>3</v>
      </c>
      <c r="AB71" s="819"/>
      <c r="AC71" s="819"/>
      <c r="AD71" s="819"/>
      <c r="AE71" s="819"/>
      <c r="AF71" s="819">
        <v>3</v>
      </c>
      <c r="AG71" s="819"/>
      <c r="AH71" s="819"/>
      <c r="AI71" s="819"/>
      <c r="AJ71" s="819"/>
      <c r="AK71" s="819">
        <v>0</v>
      </c>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v>47</v>
      </c>
      <c r="R72" s="819"/>
      <c r="S72" s="819"/>
      <c r="T72" s="819"/>
      <c r="U72" s="819"/>
      <c r="V72" s="819">
        <v>44</v>
      </c>
      <c r="W72" s="819"/>
      <c r="X72" s="819"/>
      <c r="Y72" s="819"/>
      <c r="Z72" s="819"/>
      <c r="AA72" s="819">
        <v>2</v>
      </c>
      <c r="AB72" s="819"/>
      <c r="AC72" s="819"/>
      <c r="AD72" s="819"/>
      <c r="AE72" s="819"/>
      <c r="AF72" s="819">
        <v>2</v>
      </c>
      <c r="AG72" s="819"/>
      <c r="AH72" s="819"/>
      <c r="AI72" s="819"/>
      <c r="AJ72" s="819"/>
      <c r="AK72" s="819">
        <v>0</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64">
        <v>0</v>
      </c>
      <c r="R73" s="819"/>
      <c r="S73" s="819"/>
      <c r="T73" s="819"/>
      <c r="U73" s="819"/>
      <c r="V73" s="819">
        <v>0</v>
      </c>
      <c r="W73" s="819"/>
      <c r="X73" s="819"/>
      <c r="Y73" s="819"/>
      <c r="Z73" s="819"/>
      <c r="AA73" s="819">
        <v>0</v>
      </c>
      <c r="AB73" s="819"/>
      <c r="AC73" s="819"/>
      <c r="AD73" s="819"/>
      <c r="AE73" s="819"/>
      <c r="AF73" s="819">
        <v>0</v>
      </c>
      <c r="AG73" s="819"/>
      <c r="AH73" s="819"/>
      <c r="AI73" s="819"/>
      <c r="AJ73" s="819"/>
      <c r="AK73" s="819">
        <v>0</v>
      </c>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540</v>
      </c>
      <c r="C74" s="862"/>
      <c r="D74" s="862"/>
      <c r="E74" s="862"/>
      <c r="F74" s="862"/>
      <c r="G74" s="862"/>
      <c r="H74" s="862"/>
      <c r="I74" s="862"/>
      <c r="J74" s="862"/>
      <c r="K74" s="862"/>
      <c r="L74" s="862"/>
      <c r="M74" s="862"/>
      <c r="N74" s="862"/>
      <c r="O74" s="862"/>
      <c r="P74" s="863"/>
      <c r="Q74" s="864">
        <v>31</v>
      </c>
      <c r="R74" s="819"/>
      <c r="S74" s="819"/>
      <c r="T74" s="819"/>
      <c r="U74" s="819"/>
      <c r="V74" s="819">
        <v>30</v>
      </c>
      <c r="W74" s="819"/>
      <c r="X74" s="819"/>
      <c r="Y74" s="819"/>
      <c r="Z74" s="819"/>
      <c r="AA74" s="819">
        <v>1</v>
      </c>
      <c r="AB74" s="819"/>
      <c r="AC74" s="819"/>
      <c r="AD74" s="819"/>
      <c r="AE74" s="819"/>
      <c r="AF74" s="819">
        <v>1</v>
      </c>
      <c r="AG74" s="819"/>
      <c r="AH74" s="819"/>
      <c r="AI74" s="819"/>
      <c r="AJ74" s="819"/>
      <c r="AK74" s="819">
        <v>1</v>
      </c>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541</v>
      </c>
      <c r="C75" s="862"/>
      <c r="D75" s="862"/>
      <c r="E75" s="862"/>
      <c r="F75" s="862"/>
      <c r="G75" s="862"/>
      <c r="H75" s="862"/>
      <c r="I75" s="862"/>
      <c r="J75" s="862"/>
      <c r="K75" s="862"/>
      <c r="L75" s="862"/>
      <c r="M75" s="862"/>
      <c r="N75" s="862"/>
      <c r="O75" s="862"/>
      <c r="P75" s="863"/>
      <c r="Q75" s="867">
        <v>652</v>
      </c>
      <c r="R75" s="868"/>
      <c r="S75" s="868"/>
      <c r="T75" s="868"/>
      <c r="U75" s="818"/>
      <c r="V75" s="869">
        <v>644</v>
      </c>
      <c r="W75" s="868"/>
      <c r="X75" s="868"/>
      <c r="Y75" s="868"/>
      <c r="Z75" s="818"/>
      <c r="AA75" s="869">
        <v>7</v>
      </c>
      <c r="AB75" s="868"/>
      <c r="AC75" s="868"/>
      <c r="AD75" s="868"/>
      <c r="AE75" s="818"/>
      <c r="AF75" s="869">
        <v>7</v>
      </c>
      <c r="AG75" s="868"/>
      <c r="AH75" s="868"/>
      <c r="AI75" s="868"/>
      <c r="AJ75" s="818"/>
      <c r="AK75" s="869">
        <v>12</v>
      </c>
      <c r="AL75" s="868"/>
      <c r="AM75" s="868"/>
      <c r="AN75" s="868"/>
      <c r="AO75" s="818"/>
      <c r="AP75" s="869">
        <v>11</v>
      </c>
      <c r="AQ75" s="868"/>
      <c r="AR75" s="868"/>
      <c r="AS75" s="868"/>
      <c r="AT75" s="818"/>
      <c r="AU75" s="869">
        <v>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542</v>
      </c>
      <c r="C76" s="862"/>
      <c r="D76" s="862"/>
      <c r="E76" s="862"/>
      <c r="F76" s="862"/>
      <c r="G76" s="862"/>
      <c r="H76" s="862"/>
      <c r="I76" s="862"/>
      <c r="J76" s="862"/>
      <c r="K76" s="862"/>
      <c r="L76" s="862"/>
      <c r="M76" s="862"/>
      <c r="N76" s="862"/>
      <c r="O76" s="862"/>
      <c r="P76" s="863"/>
      <c r="Q76" s="867">
        <v>1095</v>
      </c>
      <c r="R76" s="868"/>
      <c r="S76" s="868"/>
      <c r="T76" s="868"/>
      <c r="U76" s="818"/>
      <c r="V76" s="869">
        <v>792</v>
      </c>
      <c r="W76" s="868"/>
      <c r="X76" s="868"/>
      <c r="Y76" s="868"/>
      <c r="Z76" s="818"/>
      <c r="AA76" s="869">
        <v>303</v>
      </c>
      <c r="AB76" s="868"/>
      <c r="AC76" s="868"/>
      <c r="AD76" s="868"/>
      <c r="AE76" s="818"/>
      <c r="AF76" s="869">
        <v>10</v>
      </c>
      <c r="AG76" s="868"/>
      <c r="AH76" s="868"/>
      <c r="AI76" s="868"/>
      <c r="AJ76" s="818"/>
      <c r="AK76" s="869">
        <v>78</v>
      </c>
      <c r="AL76" s="868"/>
      <c r="AM76" s="868"/>
      <c r="AN76" s="868"/>
      <c r="AO76" s="818"/>
      <c r="AP76" s="869">
        <v>23</v>
      </c>
      <c r="AQ76" s="868"/>
      <c r="AR76" s="868"/>
      <c r="AS76" s="868"/>
      <c r="AT76" s="818"/>
      <c r="AU76" s="869">
        <v>2</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543</v>
      </c>
      <c r="C77" s="862"/>
      <c r="D77" s="862"/>
      <c r="E77" s="862"/>
      <c r="F77" s="862"/>
      <c r="G77" s="862"/>
      <c r="H77" s="862"/>
      <c r="I77" s="862"/>
      <c r="J77" s="862"/>
      <c r="K77" s="862"/>
      <c r="L77" s="862"/>
      <c r="M77" s="862"/>
      <c r="N77" s="862"/>
      <c r="O77" s="862"/>
      <c r="P77" s="863"/>
      <c r="Q77" s="867">
        <v>84</v>
      </c>
      <c r="R77" s="868"/>
      <c r="S77" s="868"/>
      <c r="T77" s="868"/>
      <c r="U77" s="818"/>
      <c r="V77" s="869">
        <v>78</v>
      </c>
      <c r="W77" s="868"/>
      <c r="X77" s="868"/>
      <c r="Y77" s="868"/>
      <c r="Z77" s="818"/>
      <c r="AA77" s="869">
        <v>5</v>
      </c>
      <c r="AB77" s="868"/>
      <c r="AC77" s="868"/>
      <c r="AD77" s="868"/>
      <c r="AE77" s="818"/>
      <c r="AF77" s="869">
        <v>5</v>
      </c>
      <c r="AG77" s="868"/>
      <c r="AH77" s="868"/>
      <c r="AI77" s="868"/>
      <c r="AJ77" s="818"/>
      <c r="AK77" s="869">
        <v>0</v>
      </c>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544</v>
      </c>
      <c r="C78" s="862"/>
      <c r="D78" s="862"/>
      <c r="E78" s="862"/>
      <c r="F78" s="862"/>
      <c r="G78" s="862"/>
      <c r="H78" s="862"/>
      <c r="I78" s="862"/>
      <c r="J78" s="862"/>
      <c r="K78" s="862"/>
      <c r="L78" s="862"/>
      <c r="M78" s="862"/>
      <c r="N78" s="862"/>
      <c r="O78" s="862"/>
      <c r="P78" s="863"/>
      <c r="Q78" s="864">
        <v>141</v>
      </c>
      <c r="R78" s="819"/>
      <c r="S78" s="819"/>
      <c r="T78" s="819"/>
      <c r="U78" s="819"/>
      <c r="V78" s="819">
        <v>135</v>
      </c>
      <c r="W78" s="819"/>
      <c r="X78" s="819"/>
      <c r="Y78" s="819"/>
      <c r="Z78" s="819"/>
      <c r="AA78" s="819">
        <v>5</v>
      </c>
      <c r="AB78" s="819"/>
      <c r="AC78" s="819"/>
      <c r="AD78" s="819"/>
      <c r="AE78" s="819"/>
      <c r="AF78" s="819">
        <v>5</v>
      </c>
      <c r="AG78" s="819"/>
      <c r="AH78" s="819"/>
      <c r="AI78" s="819"/>
      <c r="AJ78" s="819"/>
      <c r="AK78" s="819">
        <v>0</v>
      </c>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545</v>
      </c>
      <c r="C79" s="862"/>
      <c r="D79" s="862"/>
      <c r="E79" s="862"/>
      <c r="F79" s="862"/>
      <c r="G79" s="862"/>
      <c r="H79" s="862"/>
      <c r="I79" s="862"/>
      <c r="J79" s="862"/>
      <c r="K79" s="862"/>
      <c r="L79" s="862"/>
      <c r="M79" s="862"/>
      <c r="N79" s="862"/>
      <c r="O79" s="862"/>
      <c r="P79" s="863"/>
      <c r="Q79" s="864">
        <v>147565</v>
      </c>
      <c r="R79" s="819"/>
      <c r="S79" s="819"/>
      <c r="T79" s="819"/>
      <c r="U79" s="819"/>
      <c r="V79" s="819">
        <v>139850</v>
      </c>
      <c r="W79" s="819"/>
      <c r="X79" s="819"/>
      <c r="Y79" s="819"/>
      <c r="Z79" s="819"/>
      <c r="AA79" s="819">
        <v>7715</v>
      </c>
      <c r="AB79" s="819"/>
      <c r="AC79" s="819"/>
      <c r="AD79" s="819"/>
      <c r="AE79" s="819"/>
      <c r="AF79" s="819">
        <v>7715</v>
      </c>
      <c r="AG79" s="819"/>
      <c r="AH79" s="819"/>
      <c r="AI79" s="819"/>
      <c r="AJ79" s="819"/>
      <c r="AK79" s="819">
        <v>863</v>
      </c>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7965</v>
      </c>
      <c r="AG88" s="830"/>
      <c r="AH88" s="830"/>
      <c r="AI88" s="830"/>
      <c r="AJ88" s="830"/>
      <c r="AK88" s="827"/>
      <c r="AL88" s="827"/>
      <c r="AM88" s="827"/>
      <c r="AN88" s="827"/>
      <c r="AO88" s="827"/>
      <c r="AP88" s="830">
        <v>57</v>
      </c>
      <c r="AQ88" s="830"/>
      <c r="AR88" s="830"/>
      <c r="AS88" s="830"/>
      <c r="AT88" s="830"/>
      <c r="AU88" s="830">
        <v>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287</v>
      </c>
      <c r="AG109" s="883"/>
      <c r="AH109" s="883"/>
      <c r="AI109" s="883"/>
      <c r="AJ109" s="884"/>
      <c r="AK109" s="882" t="s">
        <v>286</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287</v>
      </c>
      <c r="BW109" s="883"/>
      <c r="BX109" s="883"/>
      <c r="BY109" s="883"/>
      <c r="BZ109" s="884"/>
      <c r="CA109" s="882" t="s">
        <v>286</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287</v>
      </c>
      <c r="DM109" s="883"/>
      <c r="DN109" s="883"/>
      <c r="DO109" s="883"/>
      <c r="DP109" s="884"/>
      <c r="DQ109" s="882" t="s">
        <v>286</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490088</v>
      </c>
      <c r="AB110" s="890"/>
      <c r="AC110" s="890"/>
      <c r="AD110" s="890"/>
      <c r="AE110" s="891"/>
      <c r="AF110" s="892">
        <v>483369</v>
      </c>
      <c r="AG110" s="890"/>
      <c r="AH110" s="890"/>
      <c r="AI110" s="890"/>
      <c r="AJ110" s="891"/>
      <c r="AK110" s="892">
        <v>473689</v>
      </c>
      <c r="AL110" s="890"/>
      <c r="AM110" s="890"/>
      <c r="AN110" s="890"/>
      <c r="AO110" s="891"/>
      <c r="AP110" s="893">
        <v>24.4</v>
      </c>
      <c r="AQ110" s="894"/>
      <c r="AR110" s="894"/>
      <c r="AS110" s="894"/>
      <c r="AT110" s="895"/>
      <c r="AU110" s="896" t="s">
        <v>60</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3482436</v>
      </c>
      <c r="BR110" s="927"/>
      <c r="BS110" s="927"/>
      <c r="BT110" s="927"/>
      <c r="BU110" s="927"/>
      <c r="BV110" s="927">
        <v>3445631</v>
      </c>
      <c r="BW110" s="927"/>
      <c r="BX110" s="927"/>
      <c r="BY110" s="927"/>
      <c r="BZ110" s="927"/>
      <c r="CA110" s="927">
        <v>3236030</v>
      </c>
      <c r="CB110" s="927"/>
      <c r="CC110" s="927"/>
      <c r="CD110" s="927"/>
      <c r="CE110" s="927"/>
      <c r="CF110" s="941">
        <v>166.8</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373</v>
      </c>
      <c r="DH110" s="927"/>
      <c r="DI110" s="927"/>
      <c r="DJ110" s="927"/>
      <c r="DK110" s="927"/>
      <c r="DL110" s="927" t="s">
        <v>373</v>
      </c>
      <c r="DM110" s="927"/>
      <c r="DN110" s="927"/>
      <c r="DO110" s="927"/>
      <c r="DP110" s="927"/>
      <c r="DQ110" s="927" t="s">
        <v>373</v>
      </c>
      <c r="DR110" s="927"/>
      <c r="DS110" s="927"/>
      <c r="DT110" s="927"/>
      <c r="DU110" s="927"/>
      <c r="DV110" s="928" t="s">
        <v>373</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373</v>
      </c>
      <c r="AB111" s="934"/>
      <c r="AC111" s="934"/>
      <c r="AD111" s="934"/>
      <c r="AE111" s="935"/>
      <c r="AF111" s="936" t="s">
        <v>373</v>
      </c>
      <c r="AG111" s="934"/>
      <c r="AH111" s="934"/>
      <c r="AI111" s="934"/>
      <c r="AJ111" s="935"/>
      <c r="AK111" s="936" t="s">
        <v>373</v>
      </c>
      <c r="AL111" s="934"/>
      <c r="AM111" s="934"/>
      <c r="AN111" s="934"/>
      <c r="AO111" s="935"/>
      <c r="AP111" s="937" t="s">
        <v>373</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19449</v>
      </c>
      <c r="BR111" s="920"/>
      <c r="BS111" s="920"/>
      <c r="BT111" s="920"/>
      <c r="BU111" s="920"/>
      <c r="BV111" s="920">
        <v>11003</v>
      </c>
      <c r="BW111" s="920"/>
      <c r="BX111" s="920"/>
      <c r="BY111" s="920"/>
      <c r="BZ111" s="920"/>
      <c r="CA111" s="920">
        <v>9558</v>
      </c>
      <c r="CB111" s="920"/>
      <c r="CC111" s="920"/>
      <c r="CD111" s="920"/>
      <c r="CE111" s="920"/>
      <c r="CF111" s="914">
        <v>0.5</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373</v>
      </c>
      <c r="DH111" s="920"/>
      <c r="DI111" s="920"/>
      <c r="DJ111" s="920"/>
      <c r="DK111" s="920"/>
      <c r="DL111" s="920" t="s">
        <v>373</v>
      </c>
      <c r="DM111" s="920"/>
      <c r="DN111" s="920"/>
      <c r="DO111" s="920"/>
      <c r="DP111" s="920"/>
      <c r="DQ111" s="920" t="s">
        <v>373</v>
      </c>
      <c r="DR111" s="920"/>
      <c r="DS111" s="920"/>
      <c r="DT111" s="920"/>
      <c r="DU111" s="920"/>
      <c r="DV111" s="921" t="s">
        <v>373</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373</v>
      </c>
      <c r="AB112" s="959"/>
      <c r="AC112" s="959"/>
      <c r="AD112" s="959"/>
      <c r="AE112" s="960"/>
      <c r="AF112" s="961" t="s">
        <v>373</v>
      </c>
      <c r="AG112" s="959"/>
      <c r="AH112" s="959"/>
      <c r="AI112" s="959"/>
      <c r="AJ112" s="960"/>
      <c r="AK112" s="961" t="s">
        <v>373</v>
      </c>
      <c r="AL112" s="959"/>
      <c r="AM112" s="959"/>
      <c r="AN112" s="959"/>
      <c r="AO112" s="960"/>
      <c r="AP112" s="962" t="s">
        <v>373</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2412911</v>
      </c>
      <c r="BR112" s="920"/>
      <c r="BS112" s="920"/>
      <c r="BT112" s="920"/>
      <c r="BU112" s="920"/>
      <c r="BV112" s="920">
        <v>2276591</v>
      </c>
      <c r="BW112" s="920"/>
      <c r="BX112" s="920"/>
      <c r="BY112" s="920"/>
      <c r="BZ112" s="920"/>
      <c r="CA112" s="920">
        <v>2169650</v>
      </c>
      <c r="CB112" s="920"/>
      <c r="CC112" s="920"/>
      <c r="CD112" s="920"/>
      <c r="CE112" s="920"/>
      <c r="CF112" s="914">
        <v>111.8</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373</v>
      </c>
      <c r="DH112" s="920"/>
      <c r="DI112" s="920"/>
      <c r="DJ112" s="920"/>
      <c r="DK112" s="920"/>
      <c r="DL112" s="920" t="s">
        <v>373</v>
      </c>
      <c r="DM112" s="920"/>
      <c r="DN112" s="920"/>
      <c r="DO112" s="920"/>
      <c r="DP112" s="920"/>
      <c r="DQ112" s="920" t="s">
        <v>373</v>
      </c>
      <c r="DR112" s="920"/>
      <c r="DS112" s="920"/>
      <c r="DT112" s="920"/>
      <c r="DU112" s="920"/>
      <c r="DV112" s="921" t="s">
        <v>373</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173149</v>
      </c>
      <c r="AB113" s="934"/>
      <c r="AC113" s="934"/>
      <c r="AD113" s="934"/>
      <c r="AE113" s="935"/>
      <c r="AF113" s="936">
        <v>162013</v>
      </c>
      <c r="AG113" s="934"/>
      <c r="AH113" s="934"/>
      <c r="AI113" s="934"/>
      <c r="AJ113" s="935"/>
      <c r="AK113" s="936">
        <v>148800</v>
      </c>
      <c r="AL113" s="934"/>
      <c r="AM113" s="934"/>
      <c r="AN113" s="934"/>
      <c r="AO113" s="935"/>
      <c r="AP113" s="937">
        <v>7.7</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3897</v>
      </c>
      <c r="BR113" s="920"/>
      <c r="BS113" s="920"/>
      <c r="BT113" s="920"/>
      <c r="BU113" s="920"/>
      <c r="BV113" s="920">
        <v>2838</v>
      </c>
      <c r="BW113" s="920"/>
      <c r="BX113" s="920"/>
      <c r="BY113" s="920"/>
      <c r="BZ113" s="920"/>
      <c r="CA113" s="920">
        <v>3185</v>
      </c>
      <c r="CB113" s="920"/>
      <c r="CC113" s="920"/>
      <c r="CD113" s="920"/>
      <c r="CE113" s="920"/>
      <c r="CF113" s="914">
        <v>0.2</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373</v>
      </c>
      <c r="DH113" s="959"/>
      <c r="DI113" s="959"/>
      <c r="DJ113" s="959"/>
      <c r="DK113" s="960"/>
      <c r="DL113" s="961" t="s">
        <v>373</v>
      </c>
      <c r="DM113" s="959"/>
      <c r="DN113" s="959"/>
      <c r="DO113" s="959"/>
      <c r="DP113" s="960"/>
      <c r="DQ113" s="961" t="s">
        <v>373</v>
      </c>
      <c r="DR113" s="959"/>
      <c r="DS113" s="959"/>
      <c r="DT113" s="959"/>
      <c r="DU113" s="960"/>
      <c r="DV113" s="962" t="s">
        <v>373</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15743</v>
      </c>
      <c r="AB114" s="959"/>
      <c r="AC114" s="959"/>
      <c r="AD114" s="959"/>
      <c r="AE114" s="960"/>
      <c r="AF114" s="961">
        <v>1100</v>
      </c>
      <c r="AG114" s="959"/>
      <c r="AH114" s="959"/>
      <c r="AI114" s="959"/>
      <c r="AJ114" s="960"/>
      <c r="AK114" s="961">
        <v>618</v>
      </c>
      <c r="AL114" s="959"/>
      <c r="AM114" s="959"/>
      <c r="AN114" s="959"/>
      <c r="AO114" s="960"/>
      <c r="AP114" s="962">
        <v>0</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447035</v>
      </c>
      <c r="BR114" s="920"/>
      <c r="BS114" s="920"/>
      <c r="BT114" s="920"/>
      <c r="BU114" s="920"/>
      <c r="BV114" s="920">
        <v>924041</v>
      </c>
      <c r="BW114" s="920"/>
      <c r="BX114" s="920"/>
      <c r="BY114" s="920"/>
      <c r="BZ114" s="920"/>
      <c r="CA114" s="920">
        <v>739084</v>
      </c>
      <c r="CB114" s="920"/>
      <c r="CC114" s="920"/>
      <c r="CD114" s="920"/>
      <c r="CE114" s="920"/>
      <c r="CF114" s="914">
        <v>38.1</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373</v>
      </c>
      <c r="DH114" s="959"/>
      <c r="DI114" s="959"/>
      <c r="DJ114" s="959"/>
      <c r="DK114" s="960"/>
      <c r="DL114" s="961" t="s">
        <v>373</v>
      </c>
      <c r="DM114" s="959"/>
      <c r="DN114" s="959"/>
      <c r="DO114" s="959"/>
      <c r="DP114" s="960"/>
      <c r="DQ114" s="961" t="s">
        <v>373</v>
      </c>
      <c r="DR114" s="959"/>
      <c r="DS114" s="959"/>
      <c r="DT114" s="959"/>
      <c r="DU114" s="960"/>
      <c r="DV114" s="962" t="s">
        <v>373</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8446</v>
      </c>
      <c r="AB115" s="934"/>
      <c r="AC115" s="934"/>
      <c r="AD115" s="934"/>
      <c r="AE115" s="935"/>
      <c r="AF115" s="936">
        <v>8445</v>
      </c>
      <c r="AG115" s="934"/>
      <c r="AH115" s="934"/>
      <c r="AI115" s="934"/>
      <c r="AJ115" s="935"/>
      <c r="AK115" s="936">
        <v>1446</v>
      </c>
      <c r="AL115" s="934"/>
      <c r="AM115" s="934"/>
      <c r="AN115" s="934"/>
      <c r="AO115" s="935"/>
      <c r="AP115" s="937">
        <v>0.1</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v>4502</v>
      </c>
      <c r="BR115" s="920"/>
      <c r="BS115" s="920"/>
      <c r="BT115" s="920"/>
      <c r="BU115" s="920"/>
      <c r="BV115" s="920">
        <v>865</v>
      </c>
      <c r="BW115" s="920"/>
      <c r="BX115" s="920"/>
      <c r="BY115" s="920"/>
      <c r="BZ115" s="920"/>
      <c r="CA115" s="920">
        <v>904</v>
      </c>
      <c r="CB115" s="920"/>
      <c r="CC115" s="920"/>
      <c r="CD115" s="920"/>
      <c r="CE115" s="920"/>
      <c r="CF115" s="914">
        <v>0</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373</v>
      </c>
      <c r="DH115" s="959"/>
      <c r="DI115" s="959"/>
      <c r="DJ115" s="959"/>
      <c r="DK115" s="960"/>
      <c r="DL115" s="961" t="s">
        <v>373</v>
      </c>
      <c r="DM115" s="959"/>
      <c r="DN115" s="959"/>
      <c r="DO115" s="959"/>
      <c r="DP115" s="960"/>
      <c r="DQ115" s="961" t="s">
        <v>373</v>
      </c>
      <c r="DR115" s="959"/>
      <c r="DS115" s="959"/>
      <c r="DT115" s="959"/>
      <c r="DU115" s="960"/>
      <c r="DV115" s="962" t="s">
        <v>373</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373</v>
      </c>
      <c r="AB116" s="959"/>
      <c r="AC116" s="959"/>
      <c r="AD116" s="959"/>
      <c r="AE116" s="960"/>
      <c r="AF116" s="961" t="s">
        <v>373</v>
      </c>
      <c r="AG116" s="959"/>
      <c r="AH116" s="959"/>
      <c r="AI116" s="959"/>
      <c r="AJ116" s="960"/>
      <c r="AK116" s="961" t="s">
        <v>373</v>
      </c>
      <c r="AL116" s="959"/>
      <c r="AM116" s="959"/>
      <c r="AN116" s="959"/>
      <c r="AO116" s="960"/>
      <c r="AP116" s="962" t="s">
        <v>373</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373</v>
      </c>
      <c r="BR116" s="920"/>
      <c r="BS116" s="920"/>
      <c r="BT116" s="920"/>
      <c r="BU116" s="920"/>
      <c r="BV116" s="920" t="s">
        <v>373</v>
      </c>
      <c r="BW116" s="920"/>
      <c r="BX116" s="920"/>
      <c r="BY116" s="920"/>
      <c r="BZ116" s="920"/>
      <c r="CA116" s="920" t="s">
        <v>373</v>
      </c>
      <c r="CB116" s="920"/>
      <c r="CC116" s="920"/>
      <c r="CD116" s="920"/>
      <c r="CE116" s="920"/>
      <c r="CF116" s="914" t="s">
        <v>373</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19449</v>
      </c>
      <c r="DH116" s="959"/>
      <c r="DI116" s="959"/>
      <c r="DJ116" s="959"/>
      <c r="DK116" s="960"/>
      <c r="DL116" s="961">
        <v>11003</v>
      </c>
      <c r="DM116" s="959"/>
      <c r="DN116" s="959"/>
      <c r="DO116" s="959"/>
      <c r="DP116" s="960"/>
      <c r="DQ116" s="961">
        <v>9558</v>
      </c>
      <c r="DR116" s="959"/>
      <c r="DS116" s="959"/>
      <c r="DT116" s="959"/>
      <c r="DU116" s="960"/>
      <c r="DV116" s="962">
        <v>0.5</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687426</v>
      </c>
      <c r="AB117" s="966"/>
      <c r="AC117" s="966"/>
      <c r="AD117" s="966"/>
      <c r="AE117" s="967"/>
      <c r="AF117" s="965">
        <v>654927</v>
      </c>
      <c r="AG117" s="966"/>
      <c r="AH117" s="966"/>
      <c r="AI117" s="966"/>
      <c r="AJ117" s="967"/>
      <c r="AK117" s="965">
        <v>624553</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373</v>
      </c>
      <c r="BR117" s="986"/>
      <c r="BS117" s="986"/>
      <c r="BT117" s="986"/>
      <c r="BU117" s="986"/>
      <c r="BV117" s="986" t="s">
        <v>373</v>
      </c>
      <c r="BW117" s="986"/>
      <c r="BX117" s="986"/>
      <c r="BY117" s="986"/>
      <c r="BZ117" s="986"/>
      <c r="CA117" s="986" t="s">
        <v>373</v>
      </c>
      <c r="CB117" s="986"/>
      <c r="CC117" s="986"/>
      <c r="CD117" s="986"/>
      <c r="CE117" s="986"/>
      <c r="CF117" s="914" t="s">
        <v>373</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373</v>
      </c>
      <c r="DH117" s="959"/>
      <c r="DI117" s="959"/>
      <c r="DJ117" s="959"/>
      <c r="DK117" s="960"/>
      <c r="DL117" s="961" t="s">
        <v>373</v>
      </c>
      <c r="DM117" s="959"/>
      <c r="DN117" s="959"/>
      <c r="DO117" s="959"/>
      <c r="DP117" s="960"/>
      <c r="DQ117" s="961" t="s">
        <v>373</v>
      </c>
      <c r="DR117" s="959"/>
      <c r="DS117" s="959"/>
      <c r="DT117" s="959"/>
      <c r="DU117" s="960"/>
      <c r="DV117" s="962" t="s">
        <v>373</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287</v>
      </c>
      <c r="AG118" s="883"/>
      <c r="AH118" s="883"/>
      <c r="AI118" s="883"/>
      <c r="AJ118" s="884"/>
      <c r="AK118" s="882" t="s">
        <v>286</v>
      </c>
      <c r="AL118" s="883"/>
      <c r="AM118" s="883"/>
      <c r="AN118" s="883"/>
      <c r="AO118" s="884"/>
      <c r="AP118" s="990" t="s">
        <v>406</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434</v>
      </c>
      <c r="BP118" s="994"/>
      <c r="BQ118" s="985">
        <v>6370230</v>
      </c>
      <c r="BR118" s="986"/>
      <c r="BS118" s="986"/>
      <c r="BT118" s="986"/>
      <c r="BU118" s="986"/>
      <c r="BV118" s="986">
        <v>6660969</v>
      </c>
      <c r="BW118" s="986"/>
      <c r="BX118" s="986"/>
      <c r="BY118" s="986"/>
      <c r="BZ118" s="986"/>
      <c r="CA118" s="986">
        <v>6158411</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373</v>
      </c>
      <c r="DH118" s="959"/>
      <c r="DI118" s="959"/>
      <c r="DJ118" s="959"/>
      <c r="DK118" s="960"/>
      <c r="DL118" s="961" t="s">
        <v>373</v>
      </c>
      <c r="DM118" s="959"/>
      <c r="DN118" s="959"/>
      <c r="DO118" s="959"/>
      <c r="DP118" s="960"/>
      <c r="DQ118" s="961" t="s">
        <v>373</v>
      </c>
      <c r="DR118" s="959"/>
      <c r="DS118" s="959"/>
      <c r="DT118" s="959"/>
      <c r="DU118" s="960"/>
      <c r="DV118" s="962" t="s">
        <v>373</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373</v>
      </c>
      <c r="AB119" s="890"/>
      <c r="AC119" s="890"/>
      <c r="AD119" s="890"/>
      <c r="AE119" s="891"/>
      <c r="AF119" s="892" t="s">
        <v>373</v>
      </c>
      <c r="AG119" s="890"/>
      <c r="AH119" s="890"/>
      <c r="AI119" s="890"/>
      <c r="AJ119" s="891"/>
      <c r="AK119" s="892" t="s">
        <v>373</v>
      </c>
      <c r="AL119" s="890"/>
      <c r="AM119" s="890"/>
      <c r="AN119" s="890"/>
      <c r="AO119" s="891"/>
      <c r="AP119" s="893" t="s">
        <v>373</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1126910</v>
      </c>
      <c r="BR119" s="927"/>
      <c r="BS119" s="927"/>
      <c r="BT119" s="927"/>
      <c r="BU119" s="927"/>
      <c r="BV119" s="927">
        <v>1093159</v>
      </c>
      <c r="BW119" s="927"/>
      <c r="BX119" s="927"/>
      <c r="BY119" s="927"/>
      <c r="BZ119" s="927"/>
      <c r="CA119" s="927">
        <v>1061513</v>
      </c>
      <c r="CB119" s="927"/>
      <c r="CC119" s="927"/>
      <c r="CD119" s="927"/>
      <c r="CE119" s="927"/>
      <c r="CF119" s="941">
        <v>54.7</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373</v>
      </c>
      <c r="DH119" s="998"/>
      <c r="DI119" s="998"/>
      <c r="DJ119" s="998"/>
      <c r="DK119" s="999"/>
      <c r="DL119" s="1000" t="s">
        <v>373</v>
      </c>
      <c r="DM119" s="998"/>
      <c r="DN119" s="998"/>
      <c r="DO119" s="998"/>
      <c r="DP119" s="999"/>
      <c r="DQ119" s="1000" t="s">
        <v>373</v>
      </c>
      <c r="DR119" s="998"/>
      <c r="DS119" s="998"/>
      <c r="DT119" s="998"/>
      <c r="DU119" s="999"/>
      <c r="DV119" s="1001" t="s">
        <v>373</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373</v>
      </c>
      <c r="AB120" s="959"/>
      <c r="AC120" s="959"/>
      <c r="AD120" s="959"/>
      <c r="AE120" s="960"/>
      <c r="AF120" s="961" t="s">
        <v>373</v>
      </c>
      <c r="AG120" s="959"/>
      <c r="AH120" s="959"/>
      <c r="AI120" s="959"/>
      <c r="AJ120" s="960"/>
      <c r="AK120" s="961" t="s">
        <v>373</v>
      </c>
      <c r="AL120" s="959"/>
      <c r="AM120" s="959"/>
      <c r="AN120" s="959"/>
      <c r="AO120" s="960"/>
      <c r="AP120" s="962" t="s">
        <v>373</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49112</v>
      </c>
      <c r="BR120" s="920"/>
      <c r="BS120" s="920"/>
      <c r="BT120" s="920"/>
      <c r="BU120" s="920"/>
      <c r="BV120" s="920">
        <v>35579</v>
      </c>
      <c r="BW120" s="920"/>
      <c r="BX120" s="920"/>
      <c r="BY120" s="920"/>
      <c r="BZ120" s="920"/>
      <c r="CA120" s="920">
        <v>21665</v>
      </c>
      <c r="CB120" s="920"/>
      <c r="CC120" s="920"/>
      <c r="CD120" s="920"/>
      <c r="CE120" s="920"/>
      <c r="CF120" s="914">
        <v>1.1000000000000001</v>
      </c>
      <c r="CG120" s="915"/>
      <c r="CH120" s="915"/>
      <c r="CI120" s="915"/>
      <c r="CJ120" s="915"/>
      <c r="CK120" s="1013" t="s">
        <v>440</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2412911</v>
      </c>
      <c r="DH120" s="927"/>
      <c r="DI120" s="927"/>
      <c r="DJ120" s="927"/>
      <c r="DK120" s="927"/>
      <c r="DL120" s="927">
        <v>2276591</v>
      </c>
      <c r="DM120" s="927"/>
      <c r="DN120" s="927"/>
      <c r="DO120" s="927"/>
      <c r="DP120" s="927"/>
      <c r="DQ120" s="927">
        <v>2135419</v>
      </c>
      <c r="DR120" s="927"/>
      <c r="DS120" s="927"/>
      <c r="DT120" s="927"/>
      <c r="DU120" s="927"/>
      <c r="DV120" s="928">
        <v>110</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373</v>
      </c>
      <c r="AB121" s="959"/>
      <c r="AC121" s="959"/>
      <c r="AD121" s="959"/>
      <c r="AE121" s="960"/>
      <c r="AF121" s="961" t="s">
        <v>373</v>
      </c>
      <c r="AG121" s="959"/>
      <c r="AH121" s="959"/>
      <c r="AI121" s="959"/>
      <c r="AJ121" s="960"/>
      <c r="AK121" s="961" t="s">
        <v>373</v>
      </c>
      <c r="AL121" s="959"/>
      <c r="AM121" s="959"/>
      <c r="AN121" s="959"/>
      <c r="AO121" s="960"/>
      <c r="AP121" s="962" t="s">
        <v>373</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4934072</v>
      </c>
      <c r="BR121" s="986"/>
      <c r="BS121" s="986"/>
      <c r="BT121" s="986"/>
      <c r="BU121" s="986"/>
      <c r="BV121" s="986">
        <v>4836023</v>
      </c>
      <c r="BW121" s="986"/>
      <c r="BX121" s="986"/>
      <c r="BY121" s="986"/>
      <c r="BZ121" s="986"/>
      <c r="CA121" s="986">
        <v>4707571</v>
      </c>
      <c r="CB121" s="986"/>
      <c r="CC121" s="986"/>
      <c r="CD121" s="986"/>
      <c r="CE121" s="986"/>
      <c r="CF121" s="1024">
        <v>242.6</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t="s">
        <v>373</v>
      </c>
      <c r="DH121" s="920"/>
      <c r="DI121" s="920"/>
      <c r="DJ121" s="920"/>
      <c r="DK121" s="920"/>
      <c r="DL121" s="920" t="s">
        <v>373</v>
      </c>
      <c r="DM121" s="920"/>
      <c r="DN121" s="920"/>
      <c r="DO121" s="920"/>
      <c r="DP121" s="920"/>
      <c r="DQ121" s="920">
        <v>35209</v>
      </c>
      <c r="DR121" s="920"/>
      <c r="DS121" s="920"/>
      <c r="DT121" s="920"/>
      <c r="DU121" s="920"/>
      <c r="DV121" s="921">
        <v>1.8</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373</v>
      </c>
      <c r="AB122" s="959"/>
      <c r="AC122" s="959"/>
      <c r="AD122" s="959"/>
      <c r="AE122" s="960"/>
      <c r="AF122" s="961" t="s">
        <v>373</v>
      </c>
      <c r="AG122" s="959"/>
      <c r="AH122" s="959"/>
      <c r="AI122" s="959"/>
      <c r="AJ122" s="960"/>
      <c r="AK122" s="961" t="s">
        <v>373</v>
      </c>
      <c r="AL122" s="959"/>
      <c r="AM122" s="959"/>
      <c r="AN122" s="959"/>
      <c r="AO122" s="960"/>
      <c r="AP122" s="962" t="s">
        <v>373</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443</v>
      </c>
      <c r="BP122" s="994"/>
      <c r="BQ122" s="1034">
        <v>6110094</v>
      </c>
      <c r="BR122" s="1035"/>
      <c r="BS122" s="1035"/>
      <c r="BT122" s="1035"/>
      <c r="BU122" s="1035"/>
      <c r="BV122" s="1035">
        <v>5964761</v>
      </c>
      <c r="BW122" s="1035"/>
      <c r="BX122" s="1035"/>
      <c r="BY122" s="1035"/>
      <c r="BZ122" s="1035"/>
      <c r="CA122" s="1035">
        <v>5790749</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8446</v>
      </c>
      <c r="AB123" s="959"/>
      <c r="AC123" s="959"/>
      <c r="AD123" s="959"/>
      <c r="AE123" s="960"/>
      <c r="AF123" s="961">
        <v>8445</v>
      </c>
      <c r="AG123" s="959"/>
      <c r="AH123" s="959"/>
      <c r="AI123" s="959"/>
      <c r="AJ123" s="960"/>
      <c r="AK123" s="961">
        <v>1446</v>
      </c>
      <c r="AL123" s="959"/>
      <c r="AM123" s="959"/>
      <c r="AN123" s="959"/>
      <c r="AO123" s="960"/>
      <c r="AP123" s="962">
        <v>0.1</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13.3</v>
      </c>
      <c r="BR123" s="1027"/>
      <c r="BS123" s="1027"/>
      <c r="BT123" s="1027"/>
      <c r="BU123" s="1027"/>
      <c r="BV123" s="1027">
        <v>35.5</v>
      </c>
      <c r="BW123" s="1027"/>
      <c r="BX123" s="1027"/>
      <c r="BY123" s="1027"/>
      <c r="BZ123" s="1027"/>
      <c r="CA123" s="1027">
        <v>18.899999999999999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373</v>
      </c>
      <c r="AB124" s="959"/>
      <c r="AC124" s="959"/>
      <c r="AD124" s="959"/>
      <c r="AE124" s="960"/>
      <c r="AF124" s="961" t="s">
        <v>373</v>
      </c>
      <c r="AG124" s="959"/>
      <c r="AH124" s="959"/>
      <c r="AI124" s="959"/>
      <c r="AJ124" s="960"/>
      <c r="AK124" s="961" t="s">
        <v>373</v>
      </c>
      <c r="AL124" s="959"/>
      <c r="AM124" s="959"/>
      <c r="AN124" s="959"/>
      <c r="AO124" s="960"/>
      <c r="AP124" s="962" t="s">
        <v>373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373</v>
      </c>
      <c r="DH124" s="998"/>
      <c r="DI124" s="998"/>
      <c r="DJ124" s="998"/>
      <c r="DK124" s="999"/>
      <c r="DL124" s="1000" t="s">
        <v>373</v>
      </c>
      <c r="DM124" s="998"/>
      <c r="DN124" s="998"/>
      <c r="DO124" s="998"/>
      <c r="DP124" s="999"/>
      <c r="DQ124" s="1000" t="s">
        <v>373</v>
      </c>
      <c r="DR124" s="998"/>
      <c r="DS124" s="998"/>
      <c r="DT124" s="998"/>
      <c r="DU124" s="999"/>
      <c r="DV124" s="1001" t="s">
        <v>373</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373</v>
      </c>
      <c r="AB125" s="959"/>
      <c r="AC125" s="959"/>
      <c r="AD125" s="959"/>
      <c r="AE125" s="960"/>
      <c r="AF125" s="961" t="s">
        <v>373</v>
      </c>
      <c r="AG125" s="959"/>
      <c r="AH125" s="959"/>
      <c r="AI125" s="959"/>
      <c r="AJ125" s="960"/>
      <c r="AK125" s="961" t="s">
        <v>373</v>
      </c>
      <c r="AL125" s="959"/>
      <c r="AM125" s="959"/>
      <c r="AN125" s="959"/>
      <c r="AO125" s="960"/>
      <c r="AP125" s="962" t="s">
        <v>373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373</v>
      </c>
      <c r="DH125" s="927"/>
      <c r="DI125" s="927"/>
      <c r="DJ125" s="927"/>
      <c r="DK125" s="927"/>
      <c r="DL125" s="927" t="s">
        <v>373</v>
      </c>
      <c r="DM125" s="927"/>
      <c r="DN125" s="927"/>
      <c r="DO125" s="927"/>
      <c r="DP125" s="927"/>
      <c r="DQ125" s="927" t="s">
        <v>373</v>
      </c>
      <c r="DR125" s="927"/>
      <c r="DS125" s="927"/>
      <c r="DT125" s="927"/>
      <c r="DU125" s="927"/>
      <c r="DV125" s="928" t="s">
        <v>373</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373</v>
      </c>
      <c r="AB126" s="959"/>
      <c r="AC126" s="959"/>
      <c r="AD126" s="959"/>
      <c r="AE126" s="960"/>
      <c r="AF126" s="961" t="s">
        <v>373</v>
      </c>
      <c r="AG126" s="959"/>
      <c r="AH126" s="959"/>
      <c r="AI126" s="959"/>
      <c r="AJ126" s="960"/>
      <c r="AK126" s="961" t="s">
        <v>373</v>
      </c>
      <c r="AL126" s="959"/>
      <c r="AM126" s="959"/>
      <c r="AN126" s="959"/>
      <c r="AO126" s="960"/>
      <c r="AP126" s="962" t="s">
        <v>373</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373</v>
      </c>
      <c r="DH126" s="920"/>
      <c r="DI126" s="920"/>
      <c r="DJ126" s="920"/>
      <c r="DK126" s="920"/>
      <c r="DL126" s="920" t="s">
        <v>373</v>
      </c>
      <c r="DM126" s="920"/>
      <c r="DN126" s="920"/>
      <c r="DO126" s="920"/>
      <c r="DP126" s="920"/>
      <c r="DQ126" s="920" t="s">
        <v>373</v>
      </c>
      <c r="DR126" s="920"/>
      <c r="DS126" s="920"/>
      <c r="DT126" s="920"/>
      <c r="DU126" s="920"/>
      <c r="DV126" s="921" t="s">
        <v>373</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373</v>
      </c>
      <c r="AB127" s="959"/>
      <c r="AC127" s="959"/>
      <c r="AD127" s="959"/>
      <c r="AE127" s="960"/>
      <c r="AF127" s="961" t="s">
        <v>373</v>
      </c>
      <c r="AG127" s="959"/>
      <c r="AH127" s="959"/>
      <c r="AI127" s="959"/>
      <c r="AJ127" s="960"/>
      <c r="AK127" s="961" t="s">
        <v>373</v>
      </c>
      <c r="AL127" s="959"/>
      <c r="AM127" s="959"/>
      <c r="AN127" s="959"/>
      <c r="AO127" s="960"/>
      <c r="AP127" s="962" t="s">
        <v>373</v>
      </c>
      <c r="AQ127" s="963"/>
      <c r="AR127" s="963"/>
      <c r="AS127" s="963"/>
      <c r="AT127" s="964"/>
      <c r="AU127" s="233"/>
      <c r="AV127" s="233"/>
      <c r="AW127" s="233"/>
      <c r="AX127" s="886" t="s">
        <v>454</v>
      </c>
      <c r="AY127" s="887"/>
      <c r="AZ127" s="887"/>
      <c r="BA127" s="887"/>
      <c r="BB127" s="887"/>
      <c r="BC127" s="887"/>
      <c r="BD127" s="887"/>
      <c r="BE127" s="888"/>
      <c r="BF127" s="1041" t="s">
        <v>373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v>4502</v>
      </c>
      <c r="DH127" s="1048"/>
      <c r="DI127" s="1048"/>
      <c r="DJ127" s="1048"/>
      <c r="DK127" s="1048"/>
      <c r="DL127" s="1048">
        <v>865</v>
      </c>
      <c r="DM127" s="1048"/>
      <c r="DN127" s="1048"/>
      <c r="DO127" s="1048"/>
      <c r="DP127" s="1048"/>
      <c r="DQ127" s="1048">
        <v>904</v>
      </c>
      <c r="DR127" s="1048"/>
      <c r="DS127" s="1048"/>
      <c r="DT127" s="1048"/>
      <c r="DU127" s="1048"/>
      <c r="DV127" s="1049">
        <v>0</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27905</v>
      </c>
      <c r="AB128" s="1090"/>
      <c r="AC128" s="1090"/>
      <c r="AD128" s="1090"/>
      <c r="AE128" s="1091"/>
      <c r="AF128" s="1092">
        <v>25860</v>
      </c>
      <c r="AG128" s="1090"/>
      <c r="AH128" s="1090"/>
      <c r="AI128" s="1090"/>
      <c r="AJ128" s="1091"/>
      <c r="AK128" s="1092">
        <v>22570</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373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2362104</v>
      </c>
      <c r="AB129" s="959"/>
      <c r="AC129" s="959"/>
      <c r="AD129" s="959"/>
      <c r="AE129" s="960"/>
      <c r="AF129" s="961">
        <v>2353304</v>
      </c>
      <c r="AG129" s="959"/>
      <c r="AH129" s="959"/>
      <c r="AI129" s="959"/>
      <c r="AJ129" s="960"/>
      <c r="AK129" s="961">
        <v>2333998</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11.8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410257</v>
      </c>
      <c r="AB130" s="959"/>
      <c r="AC130" s="959"/>
      <c r="AD130" s="959"/>
      <c r="AE130" s="960"/>
      <c r="AF130" s="961">
        <v>396072</v>
      </c>
      <c r="AG130" s="959"/>
      <c r="AH130" s="959"/>
      <c r="AI130" s="959"/>
      <c r="AJ130" s="960"/>
      <c r="AK130" s="961">
        <v>393390</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18.899999999999999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1951847</v>
      </c>
      <c r="AB131" s="998"/>
      <c r="AC131" s="998"/>
      <c r="AD131" s="998"/>
      <c r="AE131" s="999"/>
      <c r="AF131" s="1000">
        <v>1957232</v>
      </c>
      <c r="AG131" s="998"/>
      <c r="AH131" s="998"/>
      <c r="AI131" s="998"/>
      <c r="AJ131" s="999"/>
      <c r="AK131" s="1000">
        <v>1940608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12.770673110000001</v>
      </c>
      <c r="AB132" s="1104"/>
      <c r="AC132" s="1104"/>
      <c r="AD132" s="1104"/>
      <c r="AE132" s="1105"/>
      <c r="AF132" s="1106">
        <v>11.9043118</v>
      </c>
      <c r="AG132" s="1104"/>
      <c r="AH132" s="1104"/>
      <c r="AI132" s="1104"/>
      <c r="AJ132" s="1105"/>
      <c r="AK132" s="1106">
        <v>10.74884778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12.8</v>
      </c>
      <c r="AB133" s="1111"/>
      <c r="AC133" s="1111"/>
      <c r="AD133" s="1111"/>
      <c r="AE133" s="1112"/>
      <c r="AF133" s="1110">
        <v>12.4</v>
      </c>
      <c r="AG133" s="1111"/>
      <c r="AH133" s="1111"/>
      <c r="AI133" s="1111"/>
      <c r="AJ133" s="1112"/>
      <c r="AK133" s="1110">
        <v>11.8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762917</v>
      </c>
      <c r="L9" s="264">
        <v>101654</v>
      </c>
      <c r="M9" s="265">
        <v>107721</v>
      </c>
      <c r="N9" s="266">
        <v>-5.6</v>
      </c>
    </row>
    <row r="10" spans="1:16">
      <c r="A10" s="248"/>
      <c r="B10" s="244"/>
      <c r="C10" s="244"/>
      <c r="D10" s="244"/>
      <c r="E10" s="244"/>
      <c r="F10" s="244"/>
      <c r="G10" s="1119" t="s">
        <v>476</v>
      </c>
      <c r="H10" s="1120"/>
      <c r="I10" s="1120"/>
      <c r="J10" s="1121"/>
      <c r="K10" s="267">
        <v>227144</v>
      </c>
      <c r="L10" s="268">
        <v>30266</v>
      </c>
      <c r="M10" s="269">
        <v>11248</v>
      </c>
      <c r="N10" s="270">
        <v>169.1</v>
      </c>
    </row>
    <row r="11" spans="1:16" ht="13.5" customHeight="1">
      <c r="A11" s="248"/>
      <c r="B11" s="244"/>
      <c r="C11" s="244"/>
      <c r="D11" s="244"/>
      <c r="E11" s="244"/>
      <c r="F11" s="244"/>
      <c r="G11" s="1119" t="s">
        <v>477</v>
      </c>
      <c r="H11" s="1120"/>
      <c r="I11" s="1120"/>
      <c r="J11" s="1121"/>
      <c r="K11" s="267">
        <v>31204</v>
      </c>
      <c r="L11" s="268">
        <v>4158</v>
      </c>
      <c r="M11" s="269">
        <v>13957</v>
      </c>
      <c r="N11" s="270">
        <v>-70.2</v>
      </c>
    </row>
    <row r="12" spans="1:16" ht="13.5" customHeight="1">
      <c r="A12" s="248"/>
      <c r="B12" s="244"/>
      <c r="C12" s="244"/>
      <c r="D12" s="244"/>
      <c r="E12" s="244"/>
      <c r="F12" s="244"/>
      <c r="G12" s="1119" t="s">
        <v>478</v>
      </c>
      <c r="H12" s="1120"/>
      <c r="I12" s="1120"/>
      <c r="J12" s="1121"/>
      <c r="K12" s="267" t="s">
        <v>479</v>
      </c>
      <c r="L12" s="268" t="s">
        <v>479</v>
      </c>
      <c r="M12" s="269">
        <v>971</v>
      </c>
      <c r="N12" s="270" t="s">
        <v>479</v>
      </c>
    </row>
    <row r="13" spans="1:16" ht="13.5" customHeight="1">
      <c r="A13" s="248"/>
      <c r="B13" s="244"/>
      <c r="C13" s="244"/>
      <c r="D13" s="244"/>
      <c r="E13" s="244"/>
      <c r="F13" s="244"/>
      <c r="G13" s="1119" t="s">
        <v>480</v>
      </c>
      <c r="H13" s="1120"/>
      <c r="I13" s="1120"/>
      <c r="J13" s="1121"/>
      <c r="K13" s="267" t="s">
        <v>479</v>
      </c>
      <c r="L13" s="268" t="s">
        <v>479</v>
      </c>
      <c r="M13" s="269" t="s">
        <v>479</v>
      </c>
      <c r="N13" s="270" t="s">
        <v>479</v>
      </c>
    </row>
    <row r="14" spans="1:16" ht="13.5" customHeight="1">
      <c r="A14" s="248"/>
      <c r="B14" s="244"/>
      <c r="C14" s="244"/>
      <c r="D14" s="244"/>
      <c r="E14" s="244"/>
      <c r="F14" s="244"/>
      <c r="G14" s="1119" t="s">
        <v>481</v>
      </c>
      <c r="H14" s="1120"/>
      <c r="I14" s="1120"/>
      <c r="J14" s="1121"/>
      <c r="K14" s="267">
        <v>58163</v>
      </c>
      <c r="L14" s="268">
        <v>7750</v>
      </c>
      <c r="M14" s="269">
        <v>5742</v>
      </c>
      <c r="N14" s="270">
        <v>35</v>
      </c>
    </row>
    <row r="15" spans="1:16" ht="13.5" customHeight="1">
      <c r="A15" s="248"/>
      <c r="B15" s="244"/>
      <c r="C15" s="244"/>
      <c r="D15" s="244"/>
      <c r="E15" s="244"/>
      <c r="F15" s="244"/>
      <c r="G15" s="1119" t="s">
        <v>482</v>
      </c>
      <c r="H15" s="1120"/>
      <c r="I15" s="1120"/>
      <c r="J15" s="1121"/>
      <c r="K15" s="267">
        <v>2061</v>
      </c>
      <c r="L15" s="268">
        <v>275</v>
      </c>
      <c r="M15" s="269">
        <v>2506</v>
      </c>
      <c r="N15" s="270">
        <v>-89</v>
      </c>
    </row>
    <row r="16" spans="1:16">
      <c r="A16" s="248"/>
      <c r="B16" s="244"/>
      <c r="C16" s="244"/>
      <c r="D16" s="244"/>
      <c r="E16" s="244"/>
      <c r="F16" s="244"/>
      <c r="G16" s="1122" t="s">
        <v>483</v>
      </c>
      <c r="H16" s="1123"/>
      <c r="I16" s="1123"/>
      <c r="J16" s="1124"/>
      <c r="K16" s="268">
        <v>-54612</v>
      </c>
      <c r="L16" s="268">
        <v>-7277</v>
      </c>
      <c r="M16" s="269">
        <v>-10736</v>
      </c>
      <c r="N16" s="270">
        <v>-32.200000000000003</v>
      </c>
    </row>
    <row r="17" spans="1:16">
      <c r="A17" s="248"/>
      <c r="B17" s="244"/>
      <c r="C17" s="244"/>
      <c r="D17" s="244"/>
      <c r="E17" s="244"/>
      <c r="F17" s="244"/>
      <c r="G17" s="1122" t="s">
        <v>171</v>
      </c>
      <c r="H17" s="1123"/>
      <c r="I17" s="1123"/>
      <c r="J17" s="1124"/>
      <c r="K17" s="268">
        <v>1026877</v>
      </c>
      <c r="L17" s="268">
        <v>136826</v>
      </c>
      <c r="M17" s="269">
        <v>131409</v>
      </c>
      <c r="N17" s="270">
        <v>4.0999999999999996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12.79</v>
      </c>
      <c r="L21" s="281">
        <v>12.2</v>
      </c>
      <c r="M21" s="282">
        <v>0.59</v>
      </c>
      <c r="N21" s="249"/>
      <c r="O21" s="283"/>
      <c r="P21" s="279"/>
    </row>
    <row r="22" spans="1:16" s="284" customFormat="1">
      <c r="A22" s="279"/>
      <c r="B22" s="249"/>
      <c r="C22" s="249"/>
      <c r="D22" s="249"/>
      <c r="E22" s="249"/>
      <c r="F22" s="249"/>
      <c r="G22" s="1114" t="s">
        <v>489</v>
      </c>
      <c r="H22" s="1115"/>
      <c r="I22" s="1115"/>
      <c r="J22" s="1116"/>
      <c r="K22" s="285">
        <v>95.6</v>
      </c>
      <c r="L22" s="286">
        <v>95.9</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473689</v>
      </c>
      <c r="L32" s="294">
        <v>63116</v>
      </c>
      <c r="M32" s="295">
        <v>69791</v>
      </c>
      <c r="N32" s="296">
        <v>-9.6</v>
      </c>
    </row>
    <row r="33" spans="1:16" ht="13.5" customHeight="1">
      <c r="A33" s="248"/>
      <c r="B33" s="244"/>
      <c r="C33" s="244"/>
      <c r="D33" s="244"/>
      <c r="E33" s="244"/>
      <c r="F33" s="244"/>
      <c r="G33" s="1130" t="s">
        <v>493</v>
      </c>
      <c r="H33" s="1131"/>
      <c r="I33" s="1131"/>
      <c r="J33" s="1132"/>
      <c r="K33" s="294" t="s">
        <v>479</v>
      </c>
      <c r="L33" s="294" t="s">
        <v>479</v>
      </c>
      <c r="M33" s="295" t="s">
        <v>479</v>
      </c>
      <c r="N33" s="296" t="s">
        <v>479</v>
      </c>
    </row>
    <row r="34" spans="1:16" ht="27" customHeight="1">
      <c r="A34" s="248"/>
      <c r="B34" s="244"/>
      <c r="C34" s="244"/>
      <c r="D34" s="244"/>
      <c r="E34" s="244"/>
      <c r="F34" s="244"/>
      <c r="G34" s="1130" t="s">
        <v>494</v>
      </c>
      <c r="H34" s="1131"/>
      <c r="I34" s="1131"/>
      <c r="J34" s="1132"/>
      <c r="K34" s="294" t="s">
        <v>479</v>
      </c>
      <c r="L34" s="294" t="s">
        <v>479</v>
      </c>
      <c r="M34" s="295" t="s">
        <v>479</v>
      </c>
      <c r="N34" s="296" t="s">
        <v>479</v>
      </c>
    </row>
    <row r="35" spans="1:16" ht="27" customHeight="1">
      <c r="A35" s="248"/>
      <c r="B35" s="244"/>
      <c r="C35" s="244"/>
      <c r="D35" s="244"/>
      <c r="E35" s="244"/>
      <c r="F35" s="244"/>
      <c r="G35" s="1130" t="s">
        <v>495</v>
      </c>
      <c r="H35" s="1131"/>
      <c r="I35" s="1131"/>
      <c r="J35" s="1132"/>
      <c r="K35" s="294">
        <v>148800</v>
      </c>
      <c r="L35" s="294">
        <v>19827</v>
      </c>
      <c r="M35" s="295">
        <v>23888</v>
      </c>
      <c r="N35" s="296">
        <v>-17</v>
      </c>
    </row>
    <row r="36" spans="1:16" ht="27" customHeight="1">
      <c r="A36" s="248"/>
      <c r="B36" s="244"/>
      <c r="C36" s="244"/>
      <c r="D36" s="244"/>
      <c r="E36" s="244"/>
      <c r="F36" s="244"/>
      <c r="G36" s="1130" t="s">
        <v>496</v>
      </c>
      <c r="H36" s="1131"/>
      <c r="I36" s="1131"/>
      <c r="J36" s="1132"/>
      <c r="K36" s="294">
        <v>618</v>
      </c>
      <c r="L36" s="294">
        <v>82</v>
      </c>
      <c r="M36" s="295">
        <v>4171</v>
      </c>
      <c r="N36" s="296">
        <v>-98</v>
      </c>
    </row>
    <row r="37" spans="1:16" ht="13.5" customHeight="1">
      <c r="A37" s="248"/>
      <c r="B37" s="244"/>
      <c r="C37" s="244"/>
      <c r="D37" s="244"/>
      <c r="E37" s="244"/>
      <c r="F37" s="244"/>
      <c r="G37" s="1130" t="s">
        <v>497</v>
      </c>
      <c r="H37" s="1131"/>
      <c r="I37" s="1131"/>
      <c r="J37" s="1132"/>
      <c r="K37" s="294">
        <v>1446</v>
      </c>
      <c r="L37" s="294">
        <v>193</v>
      </c>
      <c r="M37" s="295">
        <v>1426</v>
      </c>
      <c r="N37" s="296">
        <v>-86.5</v>
      </c>
    </row>
    <row r="38" spans="1:16" ht="27" customHeight="1">
      <c r="A38" s="248"/>
      <c r="B38" s="244"/>
      <c r="C38" s="244"/>
      <c r="D38" s="244"/>
      <c r="E38" s="244"/>
      <c r="F38" s="244"/>
      <c r="G38" s="1133" t="s">
        <v>498</v>
      </c>
      <c r="H38" s="1134"/>
      <c r="I38" s="1134"/>
      <c r="J38" s="1135"/>
      <c r="K38" s="297" t="s">
        <v>479</v>
      </c>
      <c r="L38" s="297" t="s">
        <v>479</v>
      </c>
      <c r="M38" s="298">
        <v>4</v>
      </c>
      <c r="N38" s="299" t="s">
        <v>479</v>
      </c>
      <c r="O38" s="293"/>
    </row>
    <row r="39" spans="1:16">
      <c r="A39" s="248"/>
      <c r="B39" s="244"/>
      <c r="C39" s="244"/>
      <c r="D39" s="244"/>
      <c r="E39" s="244"/>
      <c r="F39" s="244"/>
      <c r="G39" s="1133" t="s">
        <v>499</v>
      </c>
      <c r="H39" s="1134"/>
      <c r="I39" s="1134"/>
      <c r="J39" s="1135"/>
      <c r="K39" s="300">
        <v>-22570</v>
      </c>
      <c r="L39" s="300">
        <v>-3007</v>
      </c>
      <c r="M39" s="301">
        <v>-2824</v>
      </c>
      <c r="N39" s="302">
        <v>6.5</v>
      </c>
      <c r="O39" s="293"/>
    </row>
    <row r="40" spans="1:16" ht="27" customHeight="1">
      <c r="A40" s="248"/>
      <c r="B40" s="244"/>
      <c r="C40" s="244"/>
      <c r="D40" s="244"/>
      <c r="E40" s="244"/>
      <c r="F40" s="244"/>
      <c r="G40" s="1130" t="s">
        <v>500</v>
      </c>
      <c r="H40" s="1131"/>
      <c r="I40" s="1131"/>
      <c r="J40" s="1132"/>
      <c r="K40" s="300">
        <v>-393390</v>
      </c>
      <c r="L40" s="300">
        <v>-52417</v>
      </c>
      <c r="M40" s="301">
        <v>-68054</v>
      </c>
      <c r="N40" s="302">
        <v>-23</v>
      </c>
      <c r="O40" s="293"/>
    </row>
    <row r="41" spans="1:16">
      <c r="A41" s="248"/>
      <c r="B41" s="244"/>
      <c r="C41" s="244"/>
      <c r="D41" s="244"/>
      <c r="E41" s="244"/>
      <c r="F41" s="244"/>
      <c r="G41" s="1136" t="s">
        <v>281</v>
      </c>
      <c r="H41" s="1137"/>
      <c r="I41" s="1137"/>
      <c r="J41" s="1138"/>
      <c r="K41" s="294">
        <v>208593</v>
      </c>
      <c r="L41" s="300">
        <v>27794</v>
      </c>
      <c r="M41" s="301">
        <v>28401</v>
      </c>
      <c r="N41" s="302">
        <v>-2.1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478822</v>
      </c>
      <c r="J51" s="320">
        <v>61498</v>
      </c>
      <c r="K51" s="321">
        <v>-42.4</v>
      </c>
      <c r="L51" s="322">
        <v>133616</v>
      </c>
      <c r="M51" s="323">
        <v>21.6</v>
      </c>
      <c r="N51" s="324">
        <v>-64</v>
      </c>
    </row>
    <row r="52" spans="1:14">
      <c r="A52" s="248"/>
      <c r="B52" s="244"/>
      <c r="C52" s="244"/>
      <c r="D52" s="244"/>
      <c r="E52" s="244"/>
      <c r="F52" s="244"/>
      <c r="G52" s="325"/>
      <c r="H52" s="326" t="s">
        <v>511</v>
      </c>
      <c r="I52" s="327">
        <v>407123</v>
      </c>
      <c r="J52" s="328">
        <v>52289</v>
      </c>
      <c r="K52" s="329">
        <v>-8.6</v>
      </c>
      <c r="L52" s="330">
        <v>57933</v>
      </c>
      <c r="M52" s="331">
        <v>-10.7</v>
      </c>
      <c r="N52" s="332">
        <v>2.1</v>
      </c>
    </row>
    <row r="53" spans="1:14">
      <c r="A53" s="248"/>
      <c r="B53" s="244"/>
      <c r="C53" s="244"/>
      <c r="D53" s="244"/>
      <c r="E53" s="244"/>
      <c r="F53" s="244"/>
      <c r="G53" s="310" t="s">
        <v>512</v>
      </c>
      <c r="H53" s="311"/>
      <c r="I53" s="319">
        <v>332670</v>
      </c>
      <c r="J53" s="320">
        <v>43288</v>
      </c>
      <c r="K53" s="321">
        <v>-29.6</v>
      </c>
      <c r="L53" s="322">
        <v>96333</v>
      </c>
      <c r="M53" s="323">
        <v>-27.9</v>
      </c>
      <c r="N53" s="324">
        <v>-1.7</v>
      </c>
    </row>
    <row r="54" spans="1:14">
      <c r="A54" s="248"/>
      <c r="B54" s="244"/>
      <c r="C54" s="244"/>
      <c r="D54" s="244"/>
      <c r="E54" s="244"/>
      <c r="F54" s="244"/>
      <c r="G54" s="325"/>
      <c r="H54" s="326" t="s">
        <v>511</v>
      </c>
      <c r="I54" s="327">
        <v>172958</v>
      </c>
      <c r="J54" s="328">
        <v>22506</v>
      </c>
      <c r="K54" s="329">
        <v>-57</v>
      </c>
      <c r="L54" s="330">
        <v>57060</v>
      </c>
      <c r="M54" s="331">
        <v>-1.5</v>
      </c>
      <c r="N54" s="332">
        <v>-55.5</v>
      </c>
    </row>
    <row r="55" spans="1:14">
      <c r="A55" s="248"/>
      <c r="B55" s="244"/>
      <c r="C55" s="244"/>
      <c r="D55" s="244"/>
      <c r="E55" s="244"/>
      <c r="F55" s="244"/>
      <c r="G55" s="310" t="s">
        <v>513</v>
      </c>
      <c r="H55" s="311"/>
      <c r="I55" s="319">
        <v>420140</v>
      </c>
      <c r="J55" s="320">
        <v>55129</v>
      </c>
      <c r="K55" s="321">
        <v>27.4</v>
      </c>
      <c r="L55" s="322">
        <v>117673</v>
      </c>
      <c r="M55" s="323">
        <v>22.2</v>
      </c>
      <c r="N55" s="324">
        <v>5.2</v>
      </c>
    </row>
    <row r="56" spans="1:14">
      <c r="A56" s="248"/>
      <c r="B56" s="244"/>
      <c r="C56" s="244"/>
      <c r="D56" s="244"/>
      <c r="E56" s="244"/>
      <c r="F56" s="244"/>
      <c r="G56" s="325"/>
      <c r="H56" s="326" t="s">
        <v>511</v>
      </c>
      <c r="I56" s="327">
        <v>223342</v>
      </c>
      <c r="J56" s="328">
        <v>29306</v>
      </c>
      <c r="K56" s="329">
        <v>30.2</v>
      </c>
      <c r="L56" s="330">
        <v>62359</v>
      </c>
      <c r="M56" s="331">
        <v>9.3000000000000007</v>
      </c>
      <c r="N56" s="332">
        <v>20.9</v>
      </c>
    </row>
    <row r="57" spans="1:14">
      <c r="A57" s="248"/>
      <c r="B57" s="244"/>
      <c r="C57" s="244"/>
      <c r="D57" s="244"/>
      <c r="E57" s="244"/>
      <c r="F57" s="244"/>
      <c r="G57" s="310" t="s">
        <v>514</v>
      </c>
      <c r="H57" s="311"/>
      <c r="I57" s="319">
        <v>467782</v>
      </c>
      <c r="J57" s="320">
        <v>61721</v>
      </c>
      <c r="K57" s="321">
        <v>12</v>
      </c>
      <c r="L57" s="322">
        <v>118223</v>
      </c>
      <c r="M57" s="323">
        <v>0.5</v>
      </c>
      <c r="N57" s="324">
        <v>11.5</v>
      </c>
    </row>
    <row r="58" spans="1:14">
      <c r="A58" s="248"/>
      <c r="B58" s="244"/>
      <c r="C58" s="244"/>
      <c r="D58" s="244"/>
      <c r="E58" s="244"/>
      <c r="F58" s="244"/>
      <c r="G58" s="325"/>
      <c r="H58" s="326" t="s">
        <v>511</v>
      </c>
      <c r="I58" s="327">
        <v>374579</v>
      </c>
      <c r="J58" s="328">
        <v>49423</v>
      </c>
      <c r="K58" s="329">
        <v>68.599999999999994</v>
      </c>
      <c r="L58" s="330">
        <v>57106</v>
      </c>
      <c r="M58" s="331">
        <v>-8.4</v>
      </c>
      <c r="N58" s="332">
        <v>77</v>
      </c>
    </row>
    <row r="59" spans="1:14">
      <c r="A59" s="248"/>
      <c r="B59" s="244"/>
      <c r="C59" s="244"/>
      <c r="D59" s="244"/>
      <c r="E59" s="244"/>
      <c r="F59" s="244"/>
      <c r="G59" s="310" t="s">
        <v>515</v>
      </c>
      <c r="H59" s="311"/>
      <c r="I59" s="319">
        <v>138579</v>
      </c>
      <c r="J59" s="320">
        <v>18465</v>
      </c>
      <c r="K59" s="321">
        <v>-70.099999999999994</v>
      </c>
      <c r="L59" s="322">
        <v>128485</v>
      </c>
      <c r="M59" s="323">
        <v>8.6999999999999993</v>
      </c>
      <c r="N59" s="324">
        <v>-78.8</v>
      </c>
    </row>
    <row r="60" spans="1:14">
      <c r="A60" s="248"/>
      <c r="B60" s="244"/>
      <c r="C60" s="244"/>
      <c r="D60" s="244"/>
      <c r="E60" s="244"/>
      <c r="F60" s="244"/>
      <c r="G60" s="325"/>
      <c r="H60" s="326" t="s">
        <v>511</v>
      </c>
      <c r="I60" s="333">
        <v>105106</v>
      </c>
      <c r="J60" s="328">
        <v>14005</v>
      </c>
      <c r="K60" s="329">
        <v>-71.7</v>
      </c>
      <c r="L60" s="330">
        <v>62765</v>
      </c>
      <c r="M60" s="331">
        <v>9.9</v>
      </c>
      <c r="N60" s="332">
        <v>-81.599999999999994</v>
      </c>
    </row>
    <row r="61" spans="1:14">
      <c r="A61" s="248"/>
      <c r="B61" s="244"/>
      <c r="C61" s="244"/>
      <c r="D61" s="244"/>
      <c r="E61" s="244"/>
      <c r="F61" s="244"/>
      <c r="G61" s="310" t="s">
        <v>516</v>
      </c>
      <c r="H61" s="334"/>
      <c r="I61" s="335">
        <v>367599</v>
      </c>
      <c r="J61" s="336">
        <v>48020</v>
      </c>
      <c r="K61" s="337">
        <v>-20.5</v>
      </c>
      <c r="L61" s="338">
        <v>118866</v>
      </c>
      <c r="M61" s="339">
        <v>5</v>
      </c>
      <c r="N61" s="324">
        <v>-25.5</v>
      </c>
    </row>
    <row r="62" spans="1:14">
      <c r="A62" s="248"/>
      <c r="B62" s="244"/>
      <c r="C62" s="244"/>
      <c r="D62" s="244"/>
      <c r="E62" s="244"/>
      <c r="F62" s="244"/>
      <c r="G62" s="325"/>
      <c r="H62" s="326" t="s">
        <v>511</v>
      </c>
      <c r="I62" s="327">
        <v>256622</v>
      </c>
      <c r="J62" s="328">
        <v>33506</v>
      </c>
      <c r="K62" s="329">
        <v>-7.7</v>
      </c>
      <c r="L62" s="330">
        <v>59445</v>
      </c>
      <c r="M62" s="331">
        <v>-0.3</v>
      </c>
      <c r="N62" s="332">
        <v>-7.4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27.44</v>
      </c>
      <c r="G47" s="12">
        <v>31.95</v>
      </c>
      <c r="H47" s="12">
        <v>28.66</v>
      </c>
      <c r="I47" s="12">
        <v>28.31</v>
      </c>
      <c r="J47" s="13">
        <v>26.61</v>
      </c>
    </row>
    <row r="48" spans="2:10" ht="57.75" customHeight="1">
      <c r="B48" s="14"/>
      <c r="C48" s="1141" t="s">
        <v>4</v>
      </c>
      <c r="D48" s="1141"/>
      <c r="E48" s="1142"/>
      <c r="F48" s="15">
        <v>4.8499999999999996</v>
      </c>
      <c r="G48" s="16">
        <v>4.4000000000000004</v>
      </c>
      <c r="H48" s="16">
        <v>2.3199999999999998</v>
      </c>
      <c r="I48" s="16">
        <v>3.72</v>
      </c>
      <c r="J48" s="17">
        <v>3.38</v>
      </c>
    </row>
    <row r="49" spans="2:10" ht="57.75" customHeight="1" thickBot="1">
      <c r="B49" s="18"/>
      <c r="C49" s="1143" t="s">
        <v>5</v>
      </c>
      <c r="D49" s="1143"/>
      <c r="E49" s="1144"/>
      <c r="F49" s="19">
        <v>4</v>
      </c>
      <c r="G49" s="20">
        <v>3.72</v>
      </c>
      <c r="H49" s="20" t="s">
        <v>523</v>
      </c>
      <c r="I49" s="20">
        <v>0.94</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525</v>
      </c>
      <c r="D34" s="1151"/>
      <c r="E34" s="1152"/>
      <c r="F34" s="32">
        <v>12.45</v>
      </c>
      <c r="G34" s="33">
        <v>13.59</v>
      </c>
      <c r="H34" s="33">
        <v>13.96</v>
      </c>
      <c r="I34" s="33">
        <v>14.42</v>
      </c>
      <c r="J34" s="34">
        <v>14.34</v>
      </c>
      <c r="K34" s="22"/>
      <c r="L34" s="22"/>
      <c r="M34" s="22"/>
      <c r="N34" s="22"/>
      <c r="O34" s="22"/>
      <c r="P34" s="22"/>
    </row>
    <row r="35" spans="1:16" ht="39" customHeight="1">
      <c r="A35" s="22"/>
      <c r="B35" s="35"/>
      <c r="C35" s="1145" t="s">
        <v>526</v>
      </c>
      <c r="D35" s="1146"/>
      <c r="E35" s="1147"/>
      <c r="F35" s="36">
        <v>4.84</v>
      </c>
      <c r="G35" s="37">
        <v>4.3899999999999997</v>
      </c>
      <c r="H35" s="37">
        <v>3.58</v>
      </c>
      <c r="I35" s="37">
        <v>3.69</v>
      </c>
      <c r="J35" s="38">
        <v>3.38</v>
      </c>
      <c r="K35" s="22"/>
      <c r="L35" s="22"/>
      <c r="M35" s="22"/>
      <c r="N35" s="22"/>
      <c r="O35" s="22"/>
      <c r="P35" s="22"/>
    </row>
    <row r="36" spans="1:16" ht="39" customHeight="1">
      <c r="A36" s="22"/>
      <c r="B36" s="35"/>
      <c r="C36" s="1145" t="s">
        <v>527</v>
      </c>
      <c r="D36" s="1146"/>
      <c r="E36" s="1147"/>
      <c r="F36" s="36">
        <v>3.35</v>
      </c>
      <c r="G36" s="37">
        <v>3.3</v>
      </c>
      <c r="H36" s="37">
        <v>0.49</v>
      </c>
      <c r="I36" s="37">
        <v>0.44</v>
      </c>
      <c r="J36" s="38">
        <v>1.89</v>
      </c>
      <c r="K36" s="22"/>
      <c r="L36" s="22"/>
      <c r="M36" s="22"/>
      <c r="N36" s="22"/>
      <c r="O36" s="22"/>
      <c r="P36" s="22"/>
    </row>
    <row r="37" spans="1:16" ht="39" customHeight="1">
      <c r="A37" s="22"/>
      <c r="B37" s="35"/>
      <c r="C37" s="1145" t="s">
        <v>528</v>
      </c>
      <c r="D37" s="1146"/>
      <c r="E37" s="1147"/>
      <c r="F37" s="36">
        <v>0.66</v>
      </c>
      <c r="G37" s="37">
        <v>0.17</v>
      </c>
      <c r="H37" s="37">
        <v>0.02</v>
      </c>
      <c r="I37" s="37">
        <v>0.01</v>
      </c>
      <c r="J37" s="38">
        <v>1.63</v>
      </c>
      <c r="K37" s="22"/>
      <c r="L37" s="22"/>
      <c r="M37" s="22"/>
      <c r="N37" s="22"/>
      <c r="O37" s="22"/>
      <c r="P37" s="22"/>
    </row>
    <row r="38" spans="1:16" ht="39" customHeight="1">
      <c r="A38" s="22"/>
      <c r="B38" s="35"/>
      <c r="C38" s="1145" t="s">
        <v>529</v>
      </c>
      <c r="D38" s="1146"/>
      <c r="E38" s="1147"/>
      <c r="F38" s="36">
        <v>0.74</v>
      </c>
      <c r="G38" s="37">
        <v>0.16</v>
      </c>
      <c r="H38" s="37">
        <v>0.19</v>
      </c>
      <c r="I38" s="37">
        <v>0.25</v>
      </c>
      <c r="J38" s="38">
        <v>0.52</v>
      </c>
      <c r="K38" s="22"/>
      <c r="L38" s="22"/>
      <c r="M38" s="22"/>
      <c r="N38" s="22"/>
      <c r="O38" s="22"/>
      <c r="P38" s="22"/>
    </row>
    <row r="39" spans="1:16" ht="39" customHeight="1">
      <c r="A39" s="22"/>
      <c r="B39" s="35"/>
      <c r="C39" s="1145" t="s">
        <v>530</v>
      </c>
      <c r="D39" s="1146"/>
      <c r="E39" s="1147"/>
      <c r="F39" s="36">
        <v>0</v>
      </c>
      <c r="G39" s="37">
        <v>0</v>
      </c>
      <c r="H39" s="37">
        <v>0</v>
      </c>
      <c r="I39" s="37">
        <v>0</v>
      </c>
      <c r="J39" s="38">
        <v>0</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534</v>
      </c>
      <c r="D43" s="1149"/>
      <c r="E43" s="1150"/>
      <c r="F43" s="41">
        <v>0</v>
      </c>
      <c r="G43" s="42">
        <v>0.02</v>
      </c>
      <c r="H43" s="42">
        <v>0.03</v>
      </c>
      <c r="I43" s="42">
        <v>0.02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503</v>
      </c>
      <c r="L45" s="60">
        <v>500</v>
      </c>
      <c r="M45" s="60">
        <v>490</v>
      </c>
      <c r="N45" s="60">
        <v>483</v>
      </c>
      <c r="O45" s="61">
        <v>474</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154</v>
      </c>
      <c r="L48" s="64">
        <v>144</v>
      </c>
      <c r="M48" s="64">
        <v>173</v>
      </c>
      <c r="N48" s="64">
        <v>162</v>
      </c>
      <c r="O48" s="65">
        <v>149</v>
      </c>
      <c r="P48" s="48"/>
      <c r="Q48" s="48"/>
      <c r="R48" s="48"/>
      <c r="S48" s="48"/>
      <c r="T48" s="48"/>
      <c r="U48" s="48"/>
    </row>
    <row r="49" spans="1:21" ht="30.75" customHeight="1">
      <c r="A49" s="48"/>
      <c r="B49" s="1163"/>
      <c r="C49" s="1164"/>
      <c r="D49" s="62"/>
      <c r="E49" s="1155" t="s">
        <v>16</v>
      </c>
      <c r="F49" s="1155"/>
      <c r="G49" s="1155"/>
      <c r="H49" s="1155"/>
      <c r="I49" s="1155"/>
      <c r="J49" s="1156"/>
      <c r="K49" s="63">
        <v>51</v>
      </c>
      <c r="L49" s="64">
        <v>43</v>
      </c>
      <c r="M49" s="64">
        <v>16</v>
      </c>
      <c r="N49" s="64">
        <v>1</v>
      </c>
      <c r="O49" s="65">
        <v>1</v>
      </c>
      <c r="P49" s="48"/>
      <c r="Q49" s="48"/>
      <c r="R49" s="48"/>
      <c r="S49" s="48"/>
      <c r="T49" s="48"/>
      <c r="U49" s="48"/>
    </row>
    <row r="50" spans="1:21" ht="30.75" customHeight="1">
      <c r="A50" s="48"/>
      <c r="B50" s="1163"/>
      <c r="C50" s="1164"/>
      <c r="D50" s="62"/>
      <c r="E50" s="1155" t="s">
        <v>17</v>
      </c>
      <c r="F50" s="1155"/>
      <c r="G50" s="1155"/>
      <c r="H50" s="1155"/>
      <c r="I50" s="1155"/>
      <c r="J50" s="1156"/>
      <c r="K50" s="63">
        <v>8</v>
      </c>
      <c r="L50" s="64">
        <v>8</v>
      </c>
      <c r="M50" s="64">
        <v>8</v>
      </c>
      <c r="N50" s="64">
        <v>8</v>
      </c>
      <c r="O50" s="65">
        <v>1</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458</v>
      </c>
      <c r="L52" s="64">
        <v>447</v>
      </c>
      <c r="M52" s="64">
        <v>438</v>
      </c>
      <c r="N52" s="64">
        <v>421</v>
      </c>
      <c r="O52" s="65">
        <v>416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258</v>
      </c>
      <c r="L53" s="69">
        <v>248</v>
      </c>
      <c r="M53" s="69">
        <v>249</v>
      </c>
      <c r="N53" s="69">
        <v>233</v>
      </c>
      <c r="O53" s="70">
        <v>209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2016-04-27T02:46:09Z</cp:lastPrinted>
  <dcterms:created xsi:type="dcterms:W3CDTF">2016-02-15T01:41:26Z</dcterms:created>
  <dcterms:modified xsi:type="dcterms:W3CDTF">2016-04-27T02:52:04Z</dcterms:modified>
  <cp:category/>
</cp:coreProperties>
</file>